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NEXO B" sheetId="1" r:id="rId1"/>
    <sheet name="ANEXO C" sheetId="2" r:id="rId2"/>
    <sheet name="ANEXO D" sheetId="3" r:id="rId3"/>
    <sheet name="ANEXO E" sheetId="4" r:id="rId4"/>
  </sheets>
  <definedNames>
    <definedName name="_xlnm.Print_Area" localSheetId="0">'ANEXO B'!$B$2:$N$34</definedName>
    <definedName name="_xlnm.Print_Area" localSheetId="2">'ANEXO D'!$B$2:$J$23</definedName>
    <definedName name="_xlnm.Print_Area" localSheetId="3">'ANEXO E'!$B$2:$J$24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22" authorId="0">
      <text>
        <r>
          <rPr>
            <sz val="9"/>
            <rFont val="Tahoma"/>
            <family val="2"/>
          </rPr>
          <t>Celda C21/C17</t>
        </r>
      </text>
    </comment>
    <comment ref="C25" authorId="0">
      <text>
        <r>
          <rPr>
            <sz val="9"/>
            <rFont val="Tahoma"/>
            <family val="2"/>
          </rPr>
          <t>En Pesos uruguayos, sin impuestos</t>
        </r>
      </text>
    </comment>
    <comment ref="E25" authorId="0">
      <text>
        <r>
          <rPr>
            <b/>
            <sz val="9"/>
            <rFont val="Tahoma"/>
            <family val="2"/>
          </rPr>
          <t>En Pesos uruguayos, sin impuestos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rFont val="Tahoma"/>
            <family val="2"/>
          </rPr>
          <t>Celda J21/J17</t>
        </r>
      </text>
    </comment>
    <comment ref="J25" authorId="0">
      <text>
        <r>
          <rPr>
            <sz val="9"/>
            <rFont val="Tahoma"/>
            <family val="2"/>
          </rPr>
          <t>En Pesos uruguayos, sin impuestos</t>
        </r>
      </text>
    </comment>
    <comment ref="L25" authorId="0">
      <text>
        <r>
          <rPr>
            <b/>
            <sz val="9"/>
            <rFont val="Tahoma"/>
            <family val="2"/>
          </rPr>
          <t>En Pesos uruguayos, sin impuestos</t>
        </r>
        <r>
          <rPr>
            <sz val="9"/>
            <rFont val="Tahoma"/>
            <family val="2"/>
          </rPr>
          <t xml:space="preserve">
</t>
        </r>
      </text>
    </comment>
    <comment ref="C56" authorId="0">
      <text>
        <r>
          <rPr>
            <sz val="9"/>
            <rFont val="Tahoma"/>
            <family val="2"/>
          </rPr>
          <t>Celda C21/C17</t>
        </r>
      </text>
    </comment>
    <comment ref="J56" authorId="0">
      <text>
        <r>
          <rPr>
            <sz val="9"/>
            <rFont val="Tahoma"/>
            <family val="2"/>
          </rPr>
          <t>Celda J21/J17</t>
        </r>
      </text>
    </comment>
    <comment ref="C59" authorId="0">
      <text>
        <r>
          <rPr>
            <sz val="9"/>
            <rFont val="Tahoma"/>
            <family val="2"/>
          </rPr>
          <t>En Pesos uruguayos, sin impuestos</t>
        </r>
      </text>
    </comment>
    <comment ref="E59" authorId="0">
      <text>
        <r>
          <rPr>
            <b/>
            <sz val="9"/>
            <rFont val="Tahoma"/>
            <family val="2"/>
          </rPr>
          <t>En Pesos uruguayos, sin impuestos</t>
        </r>
        <r>
          <rPr>
            <sz val="9"/>
            <rFont val="Tahoma"/>
            <family val="2"/>
          </rPr>
          <t xml:space="preserve">
</t>
        </r>
      </text>
    </comment>
    <comment ref="J59" authorId="0">
      <text>
        <r>
          <rPr>
            <sz val="9"/>
            <rFont val="Tahoma"/>
            <family val="2"/>
          </rPr>
          <t>En Pesos uruguayos, sin impuestos</t>
        </r>
      </text>
    </comment>
    <comment ref="L59" authorId="0">
      <text>
        <r>
          <rPr>
            <b/>
            <sz val="9"/>
            <rFont val="Tahoma"/>
            <family val="2"/>
          </rPr>
          <t>En Pesos uruguayos, sin impuestos</t>
        </r>
        <r>
          <rPr>
            <sz val="9"/>
            <rFont val="Tahoma"/>
            <family val="2"/>
          </rPr>
          <t xml:space="preserve">
</t>
        </r>
      </text>
    </comment>
    <comment ref="C91" authorId="0">
      <text>
        <r>
          <rPr>
            <sz val="9"/>
            <rFont val="Tahoma"/>
            <family val="2"/>
          </rPr>
          <t>Celda C21/C17</t>
        </r>
      </text>
    </comment>
    <comment ref="J91" authorId="0">
      <text>
        <r>
          <rPr>
            <sz val="9"/>
            <rFont val="Tahoma"/>
            <family val="2"/>
          </rPr>
          <t>Celda J21/J17</t>
        </r>
      </text>
    </comment>
    <comment ref="C94" authorId="0">
      <text>
        <r>
          <rPr>
            <sz val="9"/>
            <rFont val="Tahoma"/>
            <family val="2"/>
          </rPr>
          <t>En Pesos uruguayos, sin impuestos</t>
        </r>
      </text>
    </comment>
    <comment ref="E94" authorId="0">
      <text>
        <r>
          <rPr>
            <b/>
            <sz val="9"/>
            <rFont val="Tahoma"/>
            <family val="2"/>
          </rPr>
          <t>En Pesos uruguayos, sin impuestos</t>
        </r>
        <r>
          <rPr>
            <sz val="9"/>
            <rFont val="Tahoma"/>
            <family val="2"/>
          </rPr>
          <t xml:space="preserve">
</t>
        </r>
      </text>
    </comment>
    <comment ref="J94" authorId="0">
      <text>
        <r>
          <rPr>
            <sz val="9"/>
            <rFont val="Tahoma"/>
            <family val="2"/>
          </rPr>
          <t>En Pesos uruguayos, sin impuestos</t>
        </r>
      </text>
    </comment>
    <comment ref="L94" authorId="0">
      <text>
        <r>
          <rPr>
            <b/>
            <sz val="9"/>
            <rFont val="Tahoma"/>
            <family val="2"/>
          </rPr>
          <t>En Pesos uruguayos, sin impuestos</t>
        </r>
        <r>
          <rPr>
            <sz val="9"/>
            <rFont val="Tahoma"/>
            <family val="2"/>
          </rPr>
          <t xml:space="preserve">
</t>
        </r>
      </text>
    </comment>
    <comment ref="C126" authorId="0">
      <text>
        <r>
          <rPr>
            <sz val="9"/>
            <rFont val="Tahoma"/>
            <family val="2"/>
          </rPr>
          <t>Celda C21/C17</t>
        </r>
      </text>
    </comment>
    <comment ref="J126" authorId="0">
      <text>
        <r>
          <rPr>
            <sz val="9"/>
            <rFont val="Tahoma"/>
            <family val="2"/>
          </rPr>
          <t>Celda J21/J17</t>
        </r>
      </text>
    </comment>
    <comment ref="C129" authorId="0">
      <text>
        <r>
          <rPr>
            <sz val="9"/>
            <rFont val="Tahoma"/>
            <family val="2"/>
          </rPr>
          <t>En Pesos uruguayos, sin impuestos</t>
        </r>
      </text>
    </comment>
    <comment ref="E129" authorId="0">
      <text>
        <r>
          <rPr>
            <b/>
            <sz val="9"/>
            <rFont val="Tahoma"/>
            <family val="2"/>
          </rPr>
          <t>En Pesos uruguayos, sin impuestos</t>
        </r>
        <r>
          <rPr>
            <sz val="9"/>
            <rFont val="Tahoma"/>
            <family val="2"/>
          </rPr>
          <t xml:space="preserve">
</t>
        </r>
      </text>
    </comment>
    <comment ref="J129" authorId="0">
      <text>
        <r>
          <rPr>
            <sz val="9"/>
            <rFont val="Tahoma"/>
            <family val="2"/>
          </rPr>
          <t>En Pesos uruguayos, sin impuestos</t>
        </r>
      </text>
    </comment>
    <comment ref="L129" authorId="0">
      <text>
        <r>
          <rPr>
            <b/>
            <sz val="9"/>
            <rFont val="Tahoma"/>
            <family val="2"/>
          </rPr>
          <t>En Pesos uruguayos, sin impuestos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H11" authorId="0">
      <text>
        <r>
          <rPr>
            <b/>
            <sz val="9"/>
            <rFont val="Tahoma"/>
            <family val="2"/>
          </rPr>
          <t>En caso de corresponder.</t>
        </r>
        <r>
          <rPr>
            <sz val="9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De ser necesario masyor especificación inlcuir a continuación.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J15" authorId="0">
      <text>
        <r>
          <rPr>
            <b/>
            <sz val="9"/>
            <rFont val="Tahoma"/>
            <family val="2"/>
          </rPr>
          <t>En caso de corresponder al tipo de vehículo</t>
        </r>
        <r>
          <rPr>
            <sz val="9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Ver especificaciones en el pliego, no se debe considerar el peso de la plataforma</t>
        </r>
      </text>
    </comment>
    <comment ref="H2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Ver especificaciones en el pliego, no se debe considerar el peso de la plataforma</t>
        </r>
      </text>
    </comment>
    <comment ref="I20" authorId="0">
      <text>
        <r>
          <rPr>
            <b/>
            <sz val="9"/>
            <rFont val="Tahoma"/>
            <family val="2"/>
          </rPr>
          <t>En caso de corresponder al tipo de vehículo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<sst xmlns="http://schemas.openxmlformats.org/spreadsheetml/2006/main" count="301" uniqueCount="85">
  <si>
    <t>ANEXO B - PLANILLA PARA COTIZACIÓN DE SERVICIOS</t>
  </si>
  <si>
    <t>ADMINISTRACIÓN NACIONAL DE CORREOS</t>
  </si>
  <si>
    <t>TRONCAL OFERTADO</t>
  </si>
  <si>
    <t>IDENTIFICACIÓN DEL OFERENTE</t>
  </si>
  <si>
    <t>RAZON SOCIAL</t>
  </si>
  <si>
    <t>NOMBRE EMPRESA</t>
  </si>
  <si>
    <t>RUT</t>
  </si>
  <si>
    <t>DISTANCIA TOTAL DIARIA (KM)</t>
  </si>
  <si>
    <t>Ver anexo A del pliego de condiciones</t>
  </si>
  <si>
    <t>TIPO DE VEHÍCULO PRINCIPAL</t>
  </si>
  <si>
    <t>TIPO II</t>
  </si>
  <si>
    <t>Pesos uruguayos, sin impuestos</t>
  </si>
  <si>
    <t>TIPO III</t>
  </si>
  <si>
    <t>OFERTA DEL SERVICIO DIARIO FIJO</t>
  </si>
  <si>
    <t>OFERTA DEL SERVICIO VARIABLE</t>
  </si>
  <si>
    <t>PRECIO POR KM DEL SERVICIO PRINCIPAL ($/KM)</t>
  </si>
  <si>
    <t>Pesos uruguayos, sin impuestos. Aplicable a variaciones en ruta fija</t>
  </si>
  <si>
    <t>Tipo de vehículo</t>
  </si>
  <si>
    <t>TIPO I</t>
  </si>
  <si>
    <t>TIPO IV</t>
  </si>
  <si>
    <t>PRECIO X KM PISADO</t>
  </si>
  <si>
    <t>PRECIO  X HORA</t>
  </si>
  <si>
    <t>COMPARATIVO</t>
  </si>
  <si>
    <t>KMS DIARIOS DE REFERENCIA</t>
  </si>
  <si>
    <t>HORAS POR MES DE REFERENCIA</t>
  </si>
  <si>
    <t>ANEXO C - COEFICIENTES PARA ACTUALIZACIÓN DE PARAMÉTRICA</t>
  </si>
  <si>
    <t>COEFICIENTES</t>
  </si>
  <si>
    <t>RUBRO</t>
  </si>
  <si>
    <t>c (combustible)</t>
  </si>
  <si>
    <t>p (personal)</t>
  </si>
  <si>
    <t>TOTAL*</t>
  </si>
  <si>
    <t>* La suma total de los coeficientes debe ser igual a uno (1)</t>
  </si>
  <si>
    <t>GRUPO DE TRONCALES OFERTADA</t>
  </si>
  <si>
    <t>DETALLES DE OFERTA DE CADA TRONCAL</t>
  </si>
  <si>
    <t>DATOS DEL TRONCAL 1</t>
  </si>
  <si>
    <t>DATOS DEL TRONCAL 2</t>
  </si>
  <si>
    <t>Comparativo de servicios variables del troncal 1 ($ sin impuestos)</t>
  </si>
  <si>
    <t>Comparativo de servicios variables del troncal 2 ($ sin impuestos)</t>
  </si>
  <si>
    <t>COMPARATIVO GLOBAL DEL TRONCAL 1 ($ uruguayos, sin impuestos)</t>
  </si>
  <si>
    <t>COMPARATIVO GLOBAL DEL TRONCAL 2 ($ uruguayos, sin impuestos)</t>
  </si>
  <si>
    <t>COMPARATIVO GLOBAL DEL GRUPO DE TRONCALES ($ uruguayos, sin impuestos)</t>
  </si>
  <si>
    <t>PRECIO DIARIO OFERTADO ($) SERVICIO FIJO PRINCIPAL</t>
  </si>
  <si>
    <t>DATOS DEL GRUPO DE TRONCAL</t>
  </si>
  <si>
    <t>ANEXO D - Antecedentes comprobables de las empresas y experiencia anterior en servicios similares</t>
  </si>
  <si>
    <t>EMPRESA</t>
  </si>
  <si>
    <t>NOMBRE CONTACTO</t>
  </si>
  <si>
    <t>PERÍODO DE TRABAJO</t>
  </si>
  <si>
    <t>DESCRIPCIÓN DE LAS TAREAS</t>
  </si>
  <si>
    <t>TELEFONO CONTACTO</t>
  </si>
  <si>
    <t>EMAIL CONTACTO</t>
  </si>
  <si>
    <t>DURACIÓN TOTAL (MESES o AÑOS)</t>
  </si>
  <si>
    <t>NUM LICITACIÓN  o ADJUDICACIÓN</t>
  </si>
  <si>
    <t>ANEXO E - CARACTERÍSTICAS DE LOS VEHÍCULOS OFRECIDOS</t>
  </si>
  <si>
    <t>TRONCAL</t>
  </si>
  <si>
    <t>TIPO DE VEHÍCULO</t>
  </si>
  <si>
    <t>MARCA Y MODELO</t>
  </si>
  <si>
    <t>AÑO FABRICACIÓN</t>
  </si>
  <si>
    <t>VOLUMEN ÚTIL (m3)</t>
  </si>
  <si>
    <t>Capacidad carga plataforma (kgs)</t>
  </si>
  <si>
    <t>CARGA ÚTIL (kgs)</t>
  </si>
  <si>
    <t>Tipo combustible</t>
  </si>
  <si>
    <t>FRAY BENTOS</t>
  </si>
  <si>
    <t>Ver anexo A del pliego de condiciones como referencia</t>
  </si>
  <si>
    <t xml:space="preserve">Pesos uruguayos, sin impuestos. </t>
  </si>
  <si>
    <t>DISTANCIA TOTAL DIARIA IDA + RETORNO  (KM)</t>
  </si>
  <si>
    <t>LICITACIÓN TRONCALES 2016</t>
  </si>
  <si>
    <t>n (IPC)</t>
  </si>
  <si>
    <t>INFORMACIÓN DE LOS VEHÍCULOS PRINCIPALES</t>
  </si>
  <si>
    <t>KILOMETRAJE</t>
  </si>
  <si>
    <t>Marca, modelo del motor y CC</t>
  </si>
  <si>
    <t>Marca, modelo de neumaticos</t>
  </si>
  <si>
    <t>Mantenimientos programados</t>
  </si>
  <si>
    <t>Dimensiones del furgón/caja</t>
  </si>
  <si>
    <t>Consumo promedio (km/ltr)</t>
  </si>
  <si>
    <t>INFORMACIÓN DE LOS VEHÍCULOS VARIABLES</t>
  </si>
  <si>
    <t>-</t>
  </si>
  <si>
    <t>DOLORES</t>
  </si>
  <si>
    <t>MONTO FACTURADO ANUAL DEL CONTRATO en $U</t>
  </si>
  <si>
    <t>BELLA UNION</t>
  </si>
  <si>
    <t>ARTIGAS</t>
  </si>
  <si>
    <t>TRINIDAD</t>
  </si>
  <si>
    <t>FRAILE MUERTO</t>
  </si>
  <si>
    <t>RIO BRANCO</t>
  </si>
  <si>
    <t>CHUY</t>
  </si>
  <si>
    <t>Incluir planilla de mantenimientos</t>
  </si>
</sst>
</file>

<file path=xl/styles.xml><?xml version="1.0" encoding="utf-8"?>
<styleSheet xmlns="http://schemas.openxmlformats.org/spreadsheetml/2006/main">
  <numFmts count="2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\-&quot;$U&quot;\ #,##0"/>
    <numFmt numFmtId="173" formatCode="&quot;$U&quot;\ #,##0;[Red]\-&quot;$U&quot;\ #,##0"/>
    <numFmt numFmtId="174" formatCode="&quot;$U&quot;\ #,##0.00;\-&quot;$U&quot;\ #,##0.00"/>
    <numFmt numFmtId="175" formatCode="&quot;$U&quot;\ #,##0.00;[Red]\-&quot;$U&quot;\ #,##0.00"/>
    <numFmt numFmtId="176" formatCode="_-&quot;$U&quot;\ * #,##0_-;\-&quot;$U&quot;\ * #,##0_-;_-&quot;$U&quot;\ * &quot;-&quot;_-;_-@_-"/>
    <numFmt numFmtId="177" formatCode="_-* #,##0_-;\-* #,##0_-;_-* &quot;-&quot;_-;_-@_-"/>
    <numFmt numFmtId="178" formatCode="_-&quot;$U&quot;\ * #,##0.00_-;\-&quot;$U&quot;\ * #,##0.00_-;_-&quot;$U&quot;\ * &quot;-&quot;??_-;_-@_-"/>
    <numFmt numFmtId="179" formatCode="_-* #,##0.00_-;\-* #,##0.00_-;_-* &quot;-&quot;??_-;_-@_-"/>
    <numFmt numFmtId="180" formatCode="0.0"/>
    <numFmt numFmtId="181" formatCode="#,##0.0"/>
    <numFmt numFmtId="182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4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180" fontId="4" fillId="34" borderId="15" xfId="0" applyNumberFormat="1" applyFont="1" applyFill="1" applyBorder="1" applyAlignment="1">
      <alignment/>
    </xf>
    <xf numFmtId="0" fontId="0" fillId="0" borderId="11" xfId="0" applyBorder="1" applyAlignment="1">
      <alignment horizontal="left" indent="1"/>
    </xf>
    <xf numFmtId="3" fontId="5" fillId="33" borderId="16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1" fontId="4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7" fillId="35" borderId="18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 horizontal="center" vertical="center"/>
    </xf>
    <xf numFmtId="3" fontId="8" fillId="36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35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center"/>
    </xf>
    <xf numFmtId="0" fontId="7" fillId="38" borderId="31" xfId="0" applyFont="1" applyFill="1" applyBorder="1" applyAlignment="1">
      <alignment horizontal="center"/>
    </xf>
    <xf numFmtId="0" fontId="7" fillId="38" borderId="3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/>
    </xf>
    <xf numFmtId="0" fontId="7" fillId="35" borderId="35" xfId="0" applyFont="1" applyFill="1" applyBorder="1" applyAlignment="1">
      <alignment horizontal="left"/>
    </xf>
    <xf numFmtId="0" fontId="7" fillId="35" borderId="4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0" fillId="39" borderId="41" xfId="0" applyFont="1" applyFill="1" applyBorder="1" applyAlignment="1">
      <alignment horizontal="center" vertical="center"/>
    </xf>
    <xf numFmtId="0" fontId="10" fillId="39" borderId="42" xfId="0" applyFont="1" applyFill="1" applyBorder="1" applyAlignment="1">
      <alignment horizontal="center" vertical="center"/>
    </xf>
    <xf numFmtId="0" fontId="10" fillId="39" borderId="4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11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12" fillId="39" borderId="46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2" fillId="39" borderId="2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3" fillId="39" borderId="21" xfId="0" applyFont="1" applyFill="1" applyBorder="1" applyAlignment="1">
      <alignment horizontal="center"/>
    </xf>
    <xf numFmtId="0" fontId="13" fillId="39" borderId="2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8"/>
  <sheetViews>
    <sheetView tabSelected="1" zoomScale="70" zoomScaleNormal="70" zoomScalePageLayoutView="0" workbookViewId="0" topLeftCell="A115">
      <selection activeCell="A1" sqref="A1"/>
    </sheetView>
  </sheetViews>
  <sheetFormatPr defaultColWidth="11.421875" defaultRowHeight="15"/>
  <cols>
    <col min="1" max="1" width="3.8515625" style="0" customWidth="1"/>
    <col min="2" max="2" width="58.7109375" style="0" bestFit="1" customWidth="1"/>
    <col min="3" max="3" width="14.8515625" style="0" customWidth="1"/>
    <col min="4" max="4" width="13.57421875" style="0" customWidth="1"/>
    <col min="5" max="5" width="12.28125" style="0" customWidth="1"/>
    <col min="6" max="6" width="14.140625" style="0" customWidth="1"/>
    <col min="7" max="7" width="14.7109375" style="0" customWidth="1"/>
    <col min="8" max="8" width="3.140625" style="0" customWidth="1"/>
    <col min="9" max="9" width="51.7109375" style="0" bestFit="1" customWidth="1"/>
    <col min="10" max="10" width="14.00390625" style="0" customWidth="1"/>
  </cols>
  <sheetData>
    <row r="1" ht="5.25" customHeight="1" thickBot="1"/>
    <row r="2" spans="2:14" ht="30" customHeight="1">
      <c r="B2" s="83" t="s">
        <v>0</v>
      </c>
      <c r="C2" s="84"/>
      <c r="D2" s="84"/>
      <c r="E2" s="84"/>
      <c r="F2" s="84"/>
      <c r="G2" s="85"/>
      <c r="H2" s="25"/>
      <c r="I2" s="25"/>
      <c r="J2" s="25"/>
      <c r="K2" s="25"/>
      <c r="L2" s="25"/>
      <c r="M2" s="25"/>
      <c r="N2" s="26"/>
    </row>
    <row r="3" spans="2:14" ht="15.75">
      <c r="B3" s="86" t="s">
        <v>65</v>
      </c>
      <c r="C3" s="87"/>
      <c r="D3" s="87"/>
      <c r="E3" s="87"/>
      <c r="F3" s="87"/>
      <c r="G3" s="88"/>
      <c r="H3" s="27"/>
      <c r="I3" s="27"/>
      <c r="J3" s="27"/>
      <c r="K3" s="27"/>
      <c r="L3" s="27"/>
      <c r="M3" s="27"/>
      <c r="N3" s="28"/>
    </row>
    <row r="4" spans="2:14" ht="16.5" thickBot="1">
      <c r="B4" s="89" t="s">
        <v>1</v>
      </c>
      <c r="C4" s="90"/>
      <c r="D4" s="90"/>
      <c r="E4" s="90"/>
      <c r="F4" s="90"/>
      <c r="G4" s="91"/>
      <c r="H4" s="27"/>
      <c r="I4" s="27"/>
      <c r="J4" s="27"/>
      <c r="K4" s="27"/>
      <c r="L4" s="27"/>
      <c r="M4" s="27"/>
      <c r="N4" s="28"/>
    </row>
    <row r="5" spans="2:14" ht="3" customHeight="1" thickBot="1"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2:14" ht="15.75">
      <c r="B6" s="58" t="s">
        <v>3</v>
      </c>
      <c r="C6" s="59"/>
      <c r="D6" s="59"/>
      <c r="E6" s="59"/>
      <c r="F6" s="59"/>
      <c r="G6" s="60"/>
      <c r="H6" s="27"/>
      <c r="I6" s="27"/>
      <c r="J6" s="27"/>
      <c r="K6" s="27"/>
      <c r="L6" s="27"/>
      <c r="M6" s="27"/>
      <c r="N6" s="28"/>
    </row>
    <row r="7" spans="2:14" ht="15">
      <c r="B7" s="17" t="s">
        <v>5</v>
      </c>
      <c r="C7" s="74"/>
      <c r="D7" s="74"/>
      <c r="E7" s="74"/>
      <c r="F7" s="74"/>
      <c r="G7" s="75"/>
      <c r="H7" s="27"/>
      <c r="I7" s="27"/>
      <c r="J7" s="27"/>
      <c r="K7" s="27"/>
      <c r="L7" s="27"/>
      <c r="M7" s="27"/>
      <c r="N7" s="28"/>
    </row>
    <row r="8" spans="2:14" ht="15">
      <c r="B8" s="18" t="s">
        <v>4</v>
      </c>
      <c r="C8" s="74"/>
      <c r="D8" s="74"/>
      <c r="E8" s="74"/>
      <c r="F8" s="74"/>
      <c r="G8" s="75"/>
      <c r="H8" s="27"/>
      <c r="I8" s="27"/>
      <c r="J8" s="27"/>
      <c r="K8" s="27"/>
      <c r="L8" s="27"/>
      <c r="M8" s="27"/>
      <c r="N8" s="28"/>
    </row>
    <row r="9" spans="2:14" ht="15.75" thickBot="1">
      <c r="B9" s="19" t="s">
        <v>6</v>
      </c>
      <c r="C9" s="81"/>
      <c r="D9" s="81"/>
      <c r="E9" s="81"/>
      <c r="F9" s="81"/>
      <c r="G9" s="82"/>
      <c r="H9" s="27"/>
      <c r="I9" s="27"/>
      <c r="J9" s="27"/>
      <c r="K9" s="27"/>
      <c r="L9" s="27"/>
      <c r="M9" s="27"/>
      <c r="N9" s="28"/>
    </row>
    <row r="10" spans="2:14" ht="3" customHeight="1" thickBot="1">
      <c r="B10" s="29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2:14" ht="15.75" thickBot="1">
      <c r="B11" s="16" t="s">
        <v>32</v>
      </c>
      <c r="C11" s="76"/>
      <c r="D11" s="76"/>
      <c r="E11" s="76"/>
      <c r="F11" s="76"/>
      <c r="G11" s="77"/>
      <c r="H11" s="27"/>
      <c r="I11" s="27"/>
      <c r="J11" s="27"/>
      <c r="K11" s="27"/>
      <c r="L11" s="27"/>
      <c r="M11" s="27"/>
      <c r="N11" s="28"/>
    </row>
    <row r="12" spans="2:14" ht="3.75" customHeight="1" thickBot="1">
      <c r="B12" s="29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2:14" ht="15.75" thickBot="1">
      <c r="B13" s="78" t="s">
        <v>33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2:14" ht="4.5" customHeight="1" thickBot="1"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2:14" ht="15.75">
      <c r="B15" s="58" t="s">
        <v>34</v>
      </c>
      <c r="C15" s="59"/>
      <c r="D15" s="59"/>
      <c r="E15" s="59"/>
      <c r="F15" s="59"/>
      <c r="G15" s="60"/>
      <c r="H15" s="27"/>
      <c r="I15" s="58" t="s">
        <v>35</v>
      </c>
      <c r="J15" s="59"/>
      <c r="K15" s="59"/>
      <c r="L15" s="59"/>
      <c r="M15" s="59"/>
      <c r="N15" s="60"/>
    </row>
    <row r="16" spans="2:14" ht="15">
      <c r="B16" s="9" t="s">
        <v>2</v>
      </c>
      <c r="C16" s="2" t="s">
        <v>76</v>
      </c>
      <c r="D16" s="70"/>
      <c r="E16" s="70"/>
      <c r="F16" s="70"/>
      <c r="G16" s="71"/>
      <c r="H16" s="27"/>
      <c r="I16" s="9" t="s">
        <v>2</v>
      </c>
      <c r="J16" s="2" t="s">
        <v>61</v>
      </c>
      <c r="K16" s="70"/>
      <c r="L16" s="70"/>
      <c r="M16" s="70"/>
      <c r="N16" s="71"/>
    </row>
    <row r="17" spans="2:14" ht="15">
      <c r="B17" s="12" t="s">
        <v>64</v>
      </c>
      <c r="C17" s="2">
        <v>880</v>
      </c>
      <c r="D17" s="70" t="s">
        <v>62</v>
      </c>
      <c r="E17" s="70"/>
      <c r="F17" s="70"/>
      <c r="G17" s="71"/>
      <c r="H17" s="27"/>
      <c r="I17" s="12" t="s">
        <v>7</v>
      </c>
      <c r="J17" s="2">
        <v>736.6</v>
      </c>
      <c r="K17" s="70" t="s">
        <v>8</v>
      </c>
      <c r="L17" s="70"/>
      <c r="M17" s="70"/>
      <c r="N17" s="71"/>
    </row>
    <row r="18" spans="2:14" ht="15.75" thickBot="1">
      <c r="B18" s="10" t="s">
        <v>9</v>
      </c>
      <c r="C18" s="2" t="s">
        <v>12</v>
      </c>
      <c r="D18" s="72" t="s">
        <v>8</v>
      </c>
      <c r="E18" s="72"/>
      <c r="F18" s="72"/>
      <c r="G18" s="73"/>
      <c r="H18" s="27"/>
      <c r="I18" s="10" t="s">
        <v>9</v>
      </c>
      <c r="J18" s="2" t="s">
        <v>12</v>
      </c>
      <c r="K18" s="72" t="s">
        <v>8</v>
      </c>
      <c r="L18" s="72"/>
      <c r="M18" s="72"/>
      <c r="N18" s="73"/>
    </row>
    <row r="19" spans="2:14" ht="5.25" customHeight="1" thickBot="1">
      <c r="B19" s="2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2:14" ht="15.75">
      <c r="B20" s="58" t="s">
        <v>13</v>
      </c>
      <c r="C20" s="59"/>
      <c r="D20" s="59"/>
      <c r="E20" s="59"/>
      <c r="F20" s="59"/>
      <c r="G20" s="60"/>
      <c r="H20" s="27"/>
      <c r="I20" s="58" t="s">
        <v>13</v>
      </c>
      <c r="J20" s="59"/>
      <c r="K20" s="59"/>
      <c r="L20" s="59"/>
      <c r="M20" s="59"/>
      <c r="N20" s="60"/>
    </row>
    <row r="21" spans="2:14" ht="18.75">
      <c r="B21" s="9" t="s">
        <v>41</v>
      </c>
      <c r="C21" s="13"/>
      <c r="D21" s="54" t="s">
        <v>11</v>
      </c>
      <c r="E21" s="54"/>
      <c r="F21" s="54"/>
      <c r="G21" s="55"/>
      <c r="H21" s="27"/>
      <c r="I21" s="9" t="s">
        <v>41</v>
      </c>
      <c r="J21" s="13"/>
      <c r="K21" s="54" t="s">
        <v>11</v>
      </c>
      <c r="L21" s="54"/>
      <c r="M21" s="54"/>
      <c r="N21" s="55"/>
    </row>
    <row r="22" spans="2:14" ht="15.75" thickBot="1">
      <c r="B22" s="10" t="s">
        <v>15</v>
      </c>
      <c r="C22" s="11">
        <f>+C21/C17</f>
        <v>0</v>
      </c>
      <c r="D22" s="56" t="s">
        <v>63</v>
      </c>
      <c r="E22" s="56"/>
      <c r="F22" s="56"/>
      <c r="G22" s="57"/>
      <c r="H22" s="27"/>
      <c r="I22" s="10" t="s">
        <v>15</v>
      </c>
      <c r="J22" s="11">
        <f>+J21/J17</f>
        <v>0</v>
      </c>
      <c r="K22" s="56" t="s">
        <v>16</v>
      </c>
      <c r="L22" s="56"/>
      <c r="M22" s="56"/>
      <c r="N22" s="57"/>
    </row>
    <row r="23" spans="2:14" ht="4.5" customHeight="1" thickBot="1">
      <c r="B23" s="2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2:14" ht="15.75">
      <c r="B24" s="58" t="s">
        <v>14</v>
      </c>
      <c r="C24" s="59"/>
      <c r="D24" s="59"/>
      <c r="E24" s="59"/>
      <c r="F24" s="59"/>
      <c r="G24" s="60"/>
      <c r="H24" s="27"/>
      <c r="I24" s="61" t="s">
        <v>14</v>
      </c>
      <c r="J24" s="62"/>
      <c r="K24" s="62"/>
      <c r="L24" s="62"/>
      <c r="M24" s="62"/>
      <c r="N24" s="63"/>
    </row>
    <row r="25" spans="2:14" ht="51" customHeight="1">
      <c r="B25" s="5" t="s">
        <v>17</v>
      </c>
      <c r="C25" s="3" t="s">
        <v>20</v>
      </c>
      <c r="D25" s="3" t="s">
        <v>23</v>
      </c>
      <c r="E25" s="4" t="s">
        <v>21</v>
      </c>
      <c r="F25" s="4" t="s">
        <v>24</v>
      </c>
      <c r="G25" s="6" t="s">
        <v>22</v>
      </c>
      <c r="H25" s="27"/>
      <c r="I25" s="5" t="s">
        <v>17</v>
      </c>
      <c r="J25" s="3" t="s">
        <v>20</v>
      </c>
      <c r="K25" s="3" t="s">
        <v>23</v>
      </c>
      <c r="L25" s="4" t="s">
        <v>21</v>
      </c>
      <c r="M25" s="4" t="s">
        <v>24</v>
      </c>
      <c r="N25" s="6" t="s">
        <v>22</v>
      </c>
    </row>
    <row r="26" spans="2:14" ht="15">
      <c r="B26" s="7" t="s">
        <v>18</v>
      </c>
      <c r="C26" s="1"/>
      <c r="D26" s="20">
        <f>0.25*$C$17/4</f>
        <v>55</v>
      </c>
      <c r="E26" s="1"/>
      <c r="F26" s="2">
        <v>15</v>
      </c>
      <c r="G26" s="8">
        <f>+C26*D26+E26*F26/26</f>
        <v>0</v>
      </c>
      <c r="H26" s="27"/>
      <c r="I26" s="7" t="s">
        <v>18</v>
      </c>
      <c r="J26" s="1"/>
      <c r="K26" s="48">
        <f>((0.25)/4)*$J$17</f>
        <v>46.0375</v>
      </c>
      <c r="L26" s="1"/>
      <c r="M26" s="2">
        <v>15</v>
      </c>
      <c r="N26" s="8">
        <f>+J26*K26+L26*M26/26</f>
        <v>0</v>
      </c>
    </row>
    <row r="27" spans="2:14" ht="15">
      <c r="B27" s="7" t="s">
        <v>10</v>
      </c>
      <c r="C27" s="1"/>
      <c r="D27" s="20">
        <f>0.25*$C$17/4</f>
        <v>55</v>
      </c>
      <c r="E27" s="1"/>
      <c r="F27" s="2">
        <v>15</v>
      </c>
      <c r="G27" s="8">
        <f>+C27*D27+E27*F27/26</f>
        <v>0</v>
      </c>
      <c r="H27" s="27"/>
      <c r="I27" s="7" t="s">
        <v>10</v>
      </c>
      <c r="J27" s="1"/>
      <c r="K27" s="48">
        <f>((0.25)/4)*$J$17</f>
        <v>46.0375</v>
      </c>
      <c r="L27" s="1"/>
      <c r="M27" s="2">
        <v>15</v>
      </c>
      <c r="N27" s="8">
        <f>+J27*K27+L27*M27/26</f>
        <v>0</v>
      </c>
    </row>
    <row r="28" spans="2:14" ht="15">
      <c r="B28" s="7" t="s">
        <v>12</v>
      </c>
      <c r="C28" s="1"/>
      <c r="D28" s="20">
        <f>0.25*$C$17/4</f>
        <v>55</v>
      </c>
      <c r="E28" s="1"/>
      <c r="F28" s="2">
        <v>15</v>
      </c>
      <c r="G28" s="8">
        <f>+C28*D28+E28*F28/26</f>
        <v>0</v>
      </c>
      <c r="H28" s="27"/>
      <c r="I28" s="7" t="s">
        <v>12</v>
      </c>
      <c r="J28" s="1"/>
      <c r="K28" s="48">
        <f>((0.25)/4)*$J$17</f>
        <v>46.0375</v>
      </c>
      <c r="L28" s="1"/>
      <c r="M28" s="2">
        <v>15</v>
      </c>
      <c r="N28" s="8">
        <f>+J28*K28+L28*M28/26</f>
        <v>0</v>
      </c>
    </row>
    <row r="29" spans="2:14" ht="15">
      <c r="B29" s="7" t="s">
        <v>19</v>
      </c>
      <c r="C29" s="1"/>
      <c r="D29" s="20">
        <f>0.25*$C$17/4</f>
        <v>55</v>
      </c>
      <c r="E29" s="1"/>
      <c r="F29" s="2">
        <v>10</v>
      </c>
      <c r="G29" s="8">
        <f>+C29*D29+E29*F29/26</f>
        <v>0</v>
      </c>
      <c r="H29" s="27"/>
      <c r="I29" s="7" t="s">
        <v>19</v>
      </c>
      <c r="J29" s="1"/>
      <c r="K29" s="48">
        <f>((0.25)/4)*$J$17</f>
        <v>46.0375</v>
      </c>
      <c r="L29" s="1"/>
      <c r="M29" s="2">
        <v>10</v>
      </c>
      <c r="N29" s="8">
        <f>+J29*K29+L29*M29/26</f>
        <v>0</v>
      </c>
    </row>
    <row r="30" spans="2:14" ht="16.5" thickBot="1">
      <c r="B30" s="64" t="s">
        <v>36</v>
      </c>
      <c r="C30" s="65"/>
      <c r="D30" s="65"/>
      <c r="E30" s="65"/>
      <c r="F30" s="66"/>
      <c r="G30" s="23">
        <f>SUM(G26:G29)</f>
        <v>0</v>
      </c>
      <c r="H30" s="27"/>
      <c r="I30" s="64" t="s">
        <v>37</v>
      </c>
      <c r="J30" s="65"/>
      <c r="K30" s="65"/>
      <c r="L30" s="65"/>
      <c r="M30" s="66"/>
      <c r="N30" s="23">
        <f>SUM(N26:N29)</f>
        <v>0</v>
      </c>
    </row>
    <row r="31" spans="2:14" ht="7.5" customHeight="1" thickBot="1">
      <c r="B31" s="2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2:14" s="21" customFormat="1" ht="16.5" thickBot="1">
      <c r="B32" s="67" t="s">
        <v>38</v>
      </c>
      <c r="C32" s="68"/>
      <c r="D32" s="68"/>
      <c r="E32" s="68"/>
      <c r="F32" s="69"/>
      <c r="G32" s="22">
        <f>+C21+G30</f>
        <v>0</v>
      </c>
      <c r="H32" s="30"/>
      <c r="I32" s="49" t="s">
        <v>39</v>
      </c>
      <c r="J32" s="50"/>
      <c r="K32" s="50"/>
      <c r="L32" s="50"/>
      <c r="M32" s="50"/>
      <c r="N32" s="22">
        <f>+J21+N30</f>
        <v>0</v>
      </c>
    </row>
    <row r="33" spans="2:14" ht="15.75" thickBot="1">
      <c r="B33" s="2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2:14" ht="21.75" thickBot="1">
      <c r="B34" s="51" t="s">
        <v>40</v>
      </c>
      <c r="C34" s="52"/>
      <c r="D34" s="52"/>
      <c r="E34" s="52"/>
      <c r="F34" s="52"/>
      <c r="G34" s="53"/>
      <c r="H34" s="31"/>
      <c r="I34" s="24">
        <f>+G32+N32</f>
        <v>0</v>
      </c>
      <c r="J34" s="31"/>
      <c r="K34" s="31"/>
      <c r="L34" s="31"/>
      <c r="M34" s="31"/>
      <c r="N34" s="32"/>
    </row>
    <row r="35" ht="15.75" thickBot="1"/>
    <row r="36" spans="2:14" ht="21">
      <c r="B36" s="83" t="s">
        <v>0</v>
      </c>
      <c r="C36" s="84"/>
      <c r="D36" s="84"/>
      <c r="E36" s="84"/>
      <c r="F36" s="84"/>
      <c r="G36" s="85"/>
      <c r="H36" s="25"/>
      <c r="I36" s="25"/>
      <c r="J36" s="25"/>
      <c r="K36" s="25"/>
      <c r="L36" s="25"/>
      <c r="M36" s="25"/>
      <c r="N36" s="26"/>
    </row>
    <row r="37" spans="2:14" ht="15.75">
      <c r="B37" s="86" t="s">
        <v>65</v>
      </c>
      <c r="C37" s="87"/>
      <c r="D37" s="87"/>
      <c r="E37" s="87"/>
      <c r="F37" s="87"/>
      <c r="G37" s="88"/>
      <c r="H37" s="27"/>
      <c r="I37" s="27"/>
      <c r="J37" s="27"/>
      <c r="K37" s="27"/>
      <c r="L37" s="27"/>
      <c r="M37" s="27"/>
      <c r="N37" s="28"/>
    </row>
    <row r="38" spans="2:14" ht="16.5" thickBot="1">
      <c r="B38" s="89" t="s">
        <v>1</v>
      </c>
      <c r="C38" s="90"/>
      <c r="D38" s="90"/>
      <c r="E38" s="90"/>
      <c r="F38" s="90"/>
      <c r="G38" s="91"/>
      <c r="H38" s="27"/>
      <c r="I38" s="27"/>
      <c r="J38" s="27"/>
      <c r="K38" s="27"/>
      <c r="L38" s="27"/>
      <c r="M38" s="27"/>
      <c r="N38" s="28"/>
    </row>
    <row r="39" spans="2:14" ht="15.75" thickBot="1">
      <c r="B39" s="2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2:14" ht="15.75">
      <c r="B40" s="58" t="s">
        <v>3</v>
      </c>
      <c r="C40" s="59"/>
      <c r="D40" s="59"/>
      <c r="E40" s="59"/>
      <c r="F40" s="59"/>
      <c r="G40" s="60"/>
      <c r="H40" s="27"/>
      <c r="I40" s="27"/>
      <c r="J40" s="27"/>
      <c r="K40" s="27"/>
      <c r="L40" s="27"/>
      <c r="M40" s="27"/>
      <c r="N40" s="28"/>
    </row>
    <row r="41" spans="2:14" ht="15">
      <c r="B41" s="17" t="s">
        <v>5</v>
      </c>
      <c r="C41" s="74"/>
      <c r="D41" s="74"/>
      <c r="E41" s="74"/>
      <c r="F41" s="74"/>
      <c r="G41" s="75"/>
      <c r="H41" s="27"/>
      <c r="I41" s="27"/>
      <c r="J41" s="27"/>
      <c r="K41" s="27"/>
      <c r="L41" s="27"/>
      <c r="M41" s="27"/>
      <c r="N41" s="28"/>
    </row>
    <row r="42" spans="2:14" ht="15">
      <c r="B42" s="18" t="s">
        <v>4</v>
      </c>
      <c r="C42" s="74"/>
      <c r="D42" s="74"/>
      <c r="E42" s="74"/>
      <c r="F42" s="74"/>
      <c r="G42" s="75"/>
      <c r="H42" s="27"/>
      <c r="I42" s="27"/>
      <c r="J42" s="27"/>
      <c r="K42" s="27"/>
      <c r="L42" s="27"/>
      <c r="M42" s="27"/>
      <c r="N42" s="28"/>
    </row>
    <row r="43" spans="2:14" ht="15.75" thickBot="1">
      <c r="B43" s="19" t="s">
        <v>6</v>
      </c>
      <c r="C43" s="81"/>
      <c r="D43" s="81"/>
      <c r="E43" s="81"/>
      <c r="F43" s="81"/>
      <c r="G43" s="82"/>
      <c r="H43" s="27"/>
      <c r="I43" s="27"/>
      <c r="J43" s="27"/>
      <c r="K43" s="27"/>
      <c r="L43" s="27"/>
      <c r="M43" s="27"/>
      <c r="N43" s="28"/>
    </row>
    <row r="44" spans="2:14" ht="15.75" thickBot="1">
      <c r="B44" s="2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 spans="2:14" ht="15.75" thickBot="1">
      <c r="B45" s="16" t="s">
        <v>32</v>
      </c>
      <c r="C45" s="76"/>
      <c r="D45" s="76"/>
      <c r="E45" s="76"/>
      <c r="F45" s="76"/>
      <c r="G45" s="77"/>
      <c r="H45" s="27"/>
      <c r="I45" s="27"/>
      <c r="J45" s="27"/>
      <c r="K45" s="27"/>
      <c r="L45" s="27"/>
      <c r="M45" s="27"/>
      <c r="N45" s="28"/>
    </row>
    <row r="46" spans="2:14" ht="15.75" thickBot="1">
      <c r="B46" s="2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8"/>
    </row>
    <row r="47" spans="2:14" ht="15.75" thickBot="1">
      <c r="B47" s="78" t="s">
        <v>33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</row>
    <row r="48" spans="2:14" ht="15.75" thickBot="1">
      <c r="B48" s="2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8"/>
    </row>
    <row r="49" spans="2:14" ht="15.75">
      <c r="B49" s="58" t="s">
        <v>34</v>
      </c>
      <c r="C49" s="59"/>
      <c r="D49" s="59"/>
      <c r="E49" s="59"/>
      <c r="F49" s="59"/>
      <c r="G49" s="60"/>
      <c r="H49" s="27"/>
      <c r="I49" s="58" t="s">
        <v>35</v>
      </c>
      <c r="J49" s="59"/>
      <c r="K49" s="59"/>
      <c r="L49" s="59"/>
      <c r="M49" s="59"/>
      <c r="N49" s="60"/>
    </row>
    <row r="50" spans="2:14" ht="15">
      <c r="B50" s="9" t="s">
        <v>2</v>
      </c>
      <c r="C50" s="2" t="s">
        <v>78</v>
      </c>
      <c r="D50" s="70"/>
      <c r="E50" s="70"/>
      <c r="F50" s="70"/>
      <c r="G50" s="71"/>
      <c r="H50" s="27"/>
      <c r="I50" s="9" t="s">
        <v>2</v>
      </c>
      <c r="J50" s="2" t="s">
        <v>79</v>
      </c>
      <c r="K50" s="70"/>
      <c r="L50" s="70"/>
      <c r="M50" s="70"/>
      <c r="N50" s="71"/>
    </row>
    <row r="51" spans="2:14" ht="15">
      <c r="B51" s="12" t="s">
        <v>64</v>
      </c>
      <c r="C51" s="2">
        <v>1436</v>
      </c>
      <c r="D51" s="70" t="s">
        <v>62</v>
      </c>
      <c r="E51" s="70"/>
      <c r="F51" s="70"/>
      <c r="G51" s="71"/>
      <c r="H51" s="27"/>
      <c r="I51" s="12" t="s">
        <v>7</v>
      </c>
      <c r="J51" s="2">
        <v>1453</v>
      </c>
      <c r="K51" s="70" t="s">
        <v>8</v>
      </c>
      <c r="L51" s="70"/>
      <c r="M51" s="70"/>
      <c r="N51" s="71"/>
    </row>
    <row r="52" spans="2:14" ht="15.75" thickBot="1">
      <c r="B52" s="10" t="s">
        <v>9</v>
      </c>
      <c r="C52" s="2" t="s">
        <v>12</v>
      </c>
      <c r="D52" s="72" t="s">
        <v>8</v>
      </c>
      <c r="E52" s="72"/>
      <c r="F52" s="72"/>
      <c r="G52" s="73"/>
      <c r="H52" s="27"/>
      <c r="I52" s="10" t="s">
        <v>9</v>
      </c>
      <c r="J52" s="2" t="s">
        <v>12</v>
      </c>
      <c r="K52" s="72" t="s">
        <v>8</v>
      </c>
      <c r="L52" s="72"/>
      <c r="M52" s="72"/>
      <c r="N52" s="73"/>
    </row>
    <row r="53" spans="2:14" ht="15.75" thickBot="1">
      <c r="B53" s="2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</row>
    <row r="54" spans="2:14" ht="15.75">
      <c r="B54" s="58" t="s">
        <v>13</v>
      </c>
      <c r="C54" s="59"/>
      <c r="D54" s="59"/>
      <c r="E54" s="59"/>
      <c r="F54" s="59"/>
      <c r="G54" s="60"/>
      <c r="H54" s="27"/>
      <c r="I54" s="58" t="s">
        <v>13</v>
      </c>
      <c r="J54" s="59"/>
      <c r="K54" s="59"/>
      <c r="L54" s="59"/>
      <c r="M54" s="59"/>
      <c r="N54" s="60"/>
    </row>
    <row r="55" spans="2:14" ht="18.75">
      <c r="B55" s="9" t="s">
        <v>41</v>
      </c>
      <c r="C55" s="13"/>
      <c r="D55" s="54" t="s">
        <v>11</v>
      </c>
      <c r="E55" s="54"/>
      <c r="F55" s="54"/>
      <c r="G55" s="55"/>
      <c r="H55" s="27"/>
      <c r="I55" s="9" t="s">
        <v>41</v>
      </c>
      <c r="J55" s="13"/>
      <c r="K55" s="54" t="s">
        <v>11</v>
      </c>
      <c r="L55" s="54"/>
      <c r="M55" s="54"/>
      <c r="N55" s="55"/>
    </row>
    <row r="56" spans="2:14" ht="15.75" thickBot="1">
      <c r="B56" s="10" t="s">
        <v>15</v>
      </c>
      <c r="C56" s="11">
        <f>+C55/C51</f>
        <v>0</v>
      </c>
      <c r="D56" s="56" t="s">
        <v>63</v>
      </c>
      <c r="E56" s="56"/>
      <c r="F56" s="56"/>
      <c r="G56" s="57"/>
      <c r="H56" s="27"/>
      <c r="I56" s="10" t="s">
        <v>15</v>
      </c>
      <c r="J56" s="11">
        <f>+J55/J51</f>
        <v>0</v>
      </c>
      <c r="K56" s="56" t="s">
        <v>16</v>
      </c>
      <c r="L56" s="56"/>
      <c r="M56" s="56"/>
      <c r="N56" s="57"/>
    </row>
    <row r="57" spans="2:14" ht="15.75" thickBot="1">
      <c r="B57" s="2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2:14" ht="15.75">
      <c r="B58" s="58" t="s">
        <v>14</v>
      </c>
      <c r="C58" s="59"/>
      <c r="D58" s="59"/>
      <c r="E58" s="59"/>
      <c r="F58" s="59"/>
      <c r="G58" s="60"/>
      <c r="H58" s="27"/>
      <c r="I58" s="61" t="s">
        <v>14</v>
      </c>
      <c r="J58" s="62"/>
      <c r="K58" s="62"/>
      <c r="L58" s="62"/>
      <c r="M58" s="62"/>
      <c r="N58" s="63"/>
    </row>
    <row r="59" spans="2:14" ht="75">
      <c r="B59" s="5" t="s">
        <v>17</v>
      </c>
      <c r="C59" s="3" t="s">
        <v>20</v>
      </c>
      <c r="D59" s="3" t="s">
        <v>23</v>
      </c>
      <c r="E59" s="4" t="s">
        <v>21</v>
      </c>
      <c r="F59" s="4" t="s">
        <v>24</v>
      </c>
      <c r="G59" s="6" t="s">
        <v>22</v>
      </c>
      <c r="H59" s="27"/>
      <c r="I59" s="5" t="s">
        <v>17</v>
      </c>
      <c r="J59" s="3" t="s">
        <v>20</v>
      </c>
      <c r="K59" s="3" t="s">
        <v>23</v>
      </c>
      <c r="L59" s="4" t="s">
        <v>21</v>
      </c>
      <c r="M59" s="4" t="s">
        <v>24</v>
      </c>
      <c r="N59" s="6" t="s">
        <v>22</v>
      </c>
    </row>
    <row r="60" spans="2:14" ht="15">
      <c r="B60" s="7" t="s">
        <v>18</v>
      </c>
      <c r="C60" s="1"/>
      <c r="D60" s="20">
        <f>0.25*$C$51/4</f>
        <v>89.75</v>
      </c>
      <c r="E60" s="1"/>
      <c r="F60" s="2">
        <v>15</v>
      </c>
      <c r="G60" s="8">
        <f>+C60*D60+E60*F60/26</f>
        <v>0</v>
      </c>
      <c r="H60" s="27"/>
      <c r="I60" s="7" t="s">
        <v>18</v>
      </c>
      <c r="J60" s="1"/>
      <c r="K60" s="48">
        <f>((0.25)/4)*$J$51</f>
        <v>90.8125</v>
      </c>
      <c r="L60" s="1"/>
      <c r="M60" s="2">
        <v>15</v>
      </c>
      <c r="N60" s="8">
        <f>+J60*K60+L60*M60/26</f>
        <v>0</v>
      </c>
    </row>
    <row r="61" spans="2:14" ht="15">
      <c r="B61" s="7" t="s">
        <v>10</v>
      </c>
      <c r="C61" s="1"/>
      <c r="D61" s="20">
        <f>0.25*$C$51/4</f>
        <v>89.75</v>
      </c>
      <c r="E61" s="1"/>
      <c r="F61" s="2">
        <v>15</v>
      </c>
      <c r="G61" s="8">
        <f>+C61*D61+E61*F61/26</f>
        <v>0</v>
      </c>
      <c r="H61" s="27"/>
      <c r="I61" s="7" t="s">
        <v>10</v>
      </c>
      <c r="J61" s="1"/>
      <c r="K61" s="48">
        <f>((0.25)/4)*$J$51</f>
        <v>90.8125</v>
      </c>
      <c r="L61" s="1"/>
      <c r="M61" s="2">
        <v>15</v>
      </c>
      <c r="N61" s="8">
        <f>+J61*K61+L61*M61/26</f>
        <v>0</v>
      </c>
    </row>
    <row r="62" spans="2:14" ht="15">
      <c r="B62" s="7" t="s">
        <v>12</v>
      </c>
      <c r="C62" s="1"/>
      <c r="D62" s="20">
        <f>0.25*$C$51/4</f>
        <v>89.75</v>
      </c>
      <c r="E62" s="1"/>
      <c r="F62" s="2">
        <v>15</v>
      </c>
      <c r="G62" s="8">
        <f>+C62*D62+E62*F62/26</f>
        <v>0</v>
      </c>
      <c r="H62" s="27"/>
      <c r="I62" s="7" t="s">
        <v>12</v>
      </c>
      <c r="J62" s="1"/>
      <c r="K62" s="48">
        <f>((0.25)/4)*$J$51</f>
        <v>90.8125</v>
      </c>
      <c r="L62" s="1"/>
      <c r="M62" s="2">
        <v>15</v>
      </c>
      <c r="N62" s="8">
        <f>+J62*K62+L62*M62/26</f>
        <v>0</v>
      </c>
    </row>
    <row r="63" spans="2:14" ht="15">
      <c r="B63" s="7" t="s">
        <v>19</v>
      </c>
      <c r="C63" s="1"/>
      <c r="D63" s="20">
        <f>0.25*$C$51/4</f>
        <v>89.75</v>
      </c>
      <c r="E63" s="1"/>
      <c r="F63" s="2">
        <v>10</v>
      </c>
      <c r="G63" s="8">
        <f>+C63*D63+E63*F63/26</f>
        <v>0</v>
      </c>
      <c r="H63" s="27"/>
      <c r="I63" s="7" t="s">
        <v>19</v>
      </c>
      <c r="J63" s="1"/>
      <c r="K63" s="48">
        <f>((0.25)/4)*$J$51</f>
        <v>90.8125</v>
      </c>
      <c r="L63" s="1"/>
      <c r="M63" s="2">
        <v>10</v>
      </c>
      <c r="N63" s="8">
        <f>+J63*K63+L63*M63/26</f>
        <v>0</v>
      </c>
    </row>
    <row r="64" spans="2:14" ht="16.5" thickBot="1">
      <c r="B64" s="64" t="s">
        <v>36</v>
      </c>
      <c r="C64" s="65"/>
      <c r="D64" s="65"/>
      <c r="E64" s="65"/>
      <c r="F64" s="66"/>
      <c r="G64" s="23">
        <f>SUM(G60:G63)</f>
        <v>0</v>
      </c>
      <c r="H64" s="27"/>
      <c r="I64" s="64" t="s">
        <v>37</v>
      </c>
      <c r="J64" s="65"/>
      <c r="K64" s="65"/>
      <c r="L64" s="65"/>
      <c r="M64" s="66"/>
      <c r="N64" s="23">
        <f>SUM(N60:N63)</f>
        <v>0</v>
      </c>
    </row>
    <row r="65" spans="2:14" ht="15.75" thickBot="1">
      <c r="B65" s="2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2:14" ht="16.5" thickBot="1">
      <c r="B66" s="67" t="s">
        <v>38</v>
      </c>
      <c r="C66" s="68"/>
      <c r="D66" s="68"/>
      <c r="E66" s="68"/>
      <c r="F66" s="69"/>
      <c r="G66" s="22">
        <f>+C55+G64</f>
        <v>0</v>
      </c>
      <c r="H66" s="30"/>
      <c r="I66" s="49" t="s">
        <v>39</v>
      </c>
      <c r="J66" s="50"/>
      <c r="K66" s="50"/>
      <c r="L66" s="50"/>
      <c r="M66" s="50"/>
      <c r="N66" s="22">
        <f>+J55+N64</f>
        <v>0</v>
      </c>
    </row>
    <row r="67" spans="2:14" ht="15.75" thickBot="1">
      <c r="B67" s="29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2:14" ht="21.75" thickBot="1">
      <c r="B68" s="51" t="s">
        <v>40</v>
      </c>
      <c r="C68" s="52"/>
      <c r="D68" s="52"/>
      <c r="E68" s="52"/>
      <c r="F68" s="52"/>
      <c r="G68" s="53"/>
      <c r="H68" s="31"/>
      <c r="I68" s="24">
        <f>+G66+N66</f>
        <v>0</v>
      </c>
      <c r="J68" s="31"/>
      <c r="K68" s="31"/>
      <c r="L68" s="31"/>
      <c r="M68" s="31"/>
      <c r="N68" s="32"/>
    </row>
    <row r="70" ht="15.75" thickBot="1"/>
    <row r="71" spans="2:14" ht="21">
      <c r="B71" s="83" t="s">
        <v>0</v>
      </c>
      <c r="C71" s="84"/>
      <c r="D71" s="84"/>
      <c r="E71" s="84"/>
      <c r="F71" s="84"/>
      <c r="G71" s="85"/>
      <c r="H71" s="25"/>
      <c r="I71" s="25"/>
      <c r="J71" s="25"/>
      <c r="K71" s="25"/>
      <c r="L71" s="25"/>
      <c r="M71" s="25"/>
      <c r="N71" s="26"/>
    </row>
    <row r="72" spans="2:14" ht="15.75">
      <c r="B72" s="86" t="s">
        <v>65</v>
      </c>
      <c r="C72" s="87"/>
      <c r="D72" s="87"/>
      <c r="E72" s="87"/>
      <c r="F72" s="87"/>
      <c r="G72" s="88"/>
      <c r="H72" s="27"/>
      <c r="I72" s="27"/>
      <c r="J72" s="27"/>
      <c r="K72" s="27"/>
      <c r="L72" s="27"/>
      <c r="M72" s="27"/>
      <c r="N72" s="28"/>
    </row>
    <row r="73" spans="2:14" ht="16.5" thickBot="1">
      <c r="B73" s="89" t="s">
        <v>1</v>
      </c>
      <c r="C73" s="90"/>
      <c r="D73" s="90"/>
      <c r="E73" s="90"/>
      <c r="F73" s="90"/>
      <c r="G73" s="91"/>
      <c r="H73" s="27"/>
      <c r="I73" s="27"/>
      <c r="J73" s="27"/>
      <c r="K73" s="27"/>
      <c r="L73" s="27"/>
      <c r="M73" s="27"/>
      <c r="N73" s="28"/>
    </row>
    <row r="74" spans="2:14" ht="15.75" thickBot="1">
      <c r="B74" s="29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</row>
    <row r="75" spans="2:14" ht="15.75">
      <c r="B75" s="58" t="s">
        <v>3</v>
      </c>
      <c r="C75" s="59"/>
      <c r="D75" s="59"/>
      <c r="E75" s="59"/>
      <c r="F75" s="59"/>
      <c r="G75" s="60"/>
      <c r="H75" s="27"/>
      <c r="I75" s="27"/>
      <c r="J75" s="27"/>
      <c r="K75" s="27"/>
      <c r="L75" s="27"/>
      <c r="M75" s="27"/>
      <c r="N75" s="28"/>
    </row>
    <row r="76" spans="2:14" ht="15">
      <c r="B76" s="17" t="s">
        <v>5</v>
      </c>
      <c r="C76" s="74"/>
      <c r="D76" s="74"/>
      <c r="E76" s="74"/>
      <c r="F76" s="74"/>
      <c r="G76" s="75"/>
      <c r="H76" s="27"/>
      <c r="I76" s="27"/>
      <c r="J76" s="27"/>
      <c r="K76" s="27"/>
      <c r="L76" s="27"/>
      <c r="M76" s="27"/>
      <c r="N76" s="28"/>
    </row>
    <row r="77" spans="2:14" ht="15">
      <c r="B77" s="18" t="s">
        <v>4</v>
      </c>
      <c r="C77" s="74"/>
      <c r="D77" s="74"/>
      <c r="E77" s="74"/>
      <c r="F77" s="74"/>
      <c r="G77" s="75"/>
      <c r="H77" s="27"/>
      <c r="I77" s="27"/>
      <c r="J77" s="27"/>
      <c r="K77" s="27"/>
      <c r="L77" s="27"/>
      <c r="M77" s="27"/>
      <c r="N77" s="28"/>
    </row>
    <row r="78" spans="2:14" ht="15.75" thickBot="1">
      <c r="B78" s="19" t="s">
        <v>6</v>
      </c>
      <c r="C78" s="81"/>
      <c r="D78" s="81"/>
      <c r="E78" s="81"/>
      <c r="F78" s="81"/>
      <c r="G78" s="82"/>
      <c r="H78" s="27"/>
      <c r="I78" s="27"/>
      <c r="J78" s="27"/>
      <c r="K78" s="27"/>
      <c r="L78" s="27"/>
      <c r="M78" s="27"/>
      <c r="N78" s="28"/>
    </row>
    <row r="79" spans="2:14" ht="15.75" thickBot="1">
      <c r="B79" s="29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</row>
    <row r="80" spans="2:14" ht="15.75" thickBot="1">
      <c r="B80" s="16" t="s">
        <v>32</v>
      </c>
      <c r="C80" s="76"/>
      <c r="D80" s="76"/>
      <c r="E80" s="76"/>
      <c r="F80" s="76"/>
      <c r="G80" s="77"/>
      <c r="H80" s="27"/>
      <c r="I80" s="27"/>
      <c r="J80" s="27"/>
      <c r="K80" s="27"/>
      <c r="L80" s="27"/>
      <c r="M80" s="27"/>
      <c r="N80" s="28"/>
    </row>
    <row r="81" spans="2:14" ht="15.75" thickBot="1">
      <c r="B81" s="29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</row>
    <row r="82" spans="2:14" ht="15.75" thickBot="1">
      <c r="B82" s="78" t="s">
        <v>33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80"/>
    </row>
    <row r="83" spans="2:14" ht="15.75" thickBot="1">
      <c r="B83" s="2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</row>
    <row r="84" spans="2:14" ht="15.75">
      <c r="B84" s="58" t="s">
        <v>34</v>
      </c>
      <c r="C84" s="59"/>
      <c r="D84" s="59"/>
      <c r="E84" s="59"/>
      <c r="F84" s="59"/>
      <c r="G84" s="60"/>
      <c r="H84" s="27"/>
      <c r="I84" s="58" t="s">
        <v>35</v>
      </c>
      <c r="J84" s="59"/>
      <c r="K84" s="59"/>
      <c r="L84" s="59"/>
      <c r="M84" s="59"/>
      <c r="N84" s="60"/>
    </row>
    <row r="85" spans="2:14" ht="15">
      <c r="B85" s="9" t="s">
        <v>2</v>
      </c>
      <c r="C85" s="2" t="s">
        <v>80</v>
      </c>
      <c r="D85" s="70"/>
      <c r="E85" s="70"/>
      <c r="F85" s="70"/>
      <c r="G85" s="71"/>
      <c r="H85" s="27"/>
      <c r="I85" s="9" t="s">
        <v>2</v>
      </c>
      <c r="J85" s="2" t="s">
        <v>81</v>
      </c>
      <c r="K85" s="70"/>
      <c r="L85" s="70"/>
      <c r="M85" s="70"/>
      <c r="N85" s="71"/>
    </row>
    <row r="86" spans="2:14" ht="15">
      <c r="B86" s="12" t="s">
        <v>64</v>
      </c>
      <c r="C86" s="2">
        <v>542.6</v>
      </c>
      <c r="D86" s="70" t="s">
        <v>62</v>
      </c>
      <c r="E86" s="70"/>
      <c r="F86" s="70"/>
      <c r="G86" s="71"/>
      <c r="H86" s="27"/>
      <c r="I86" s="12" t="s">
        <v>7</v>
      </c>
      <c r="J86" s="2">
        <v>872.4</v>
      </c>
      <c r="K86" s="70" t="s">
        <v>8</v>
      </c>
      <c r="L86" s="70"/>
      <c r="M86" s="70"/>
      <c r="N86" s="71"/>
    </row>
    <row r="87" spans="2:14" ht="15.75" thickBot="1">
      <c r="B87" s="10" t="s">
        <v>9</v>
      </c>
      <c r="C87" s="2" t="s">
        <v>12</v>
      </c>
      <c r="D87" s="72" t="s">
        <v>8</v>
      </c>
      <c r="E87" s="72"/>
      <c r="F87" s="72"/>
      <c r="G87" s="73"/>
      <c r="H87" s="27"/>
      <c r="I87" s="10" t="s">
        <v>9</v>
      </c>
      <c r="J87" s="2" t="s">
        <v>18</v>
      </c>
      <c r="K87" s="72" t="s">
        <v>8</v>
      </c>
      <c r="L87" s="72"/>
      <c r="M87" s="72"/>
      <c r="N87" s="73"/>
    </row>
    <row r="88" spans="2:14" ht="15.75" thickBot="1">
      <c r="B88" s="2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</row>
    <row r="89" spans="2:14" ht="15.75">
      <c r="B89" s="58" t="s">
        <v>13</v>
      </c>
      <c r="C89" s="59"/>
      <c r="D89" s="59"/>
      <c r="E89" s="59"/>
      <c r="F89" s="59"/>
      <c r="G89" s="60"/>
      <c r="H89" s="27"/>
      <c r="I89" s="58" t="s">
        <v>13</v>
      </c>
      <c r="J89" s="59"/>
      <c r="K89" s="59"/>
      <c r="L89" s="59"/>
      <c r="M89" s="59"/>
      <c r="N89" s="60"/>
    </row>
    <row r="90" spans="2:14" ht="18.75">
      <c r="B90" s="9" t="s">
        <v>41</v>
      </c>
      <c r="C90" s="13"/>
      <c r="D90" s="54" t="s">
        <v>11</v>
      </c>
      <c r="E90" s="54"/>
      <c r="F90" s="54"/>
      <c r="G90" s="55"/>
      <c r="H90" s="27"/>
      <c r="I90" s="9" t="s">
        <v>41</v>
      </c>
      <c r="J90" s="13"/>
      <c r="K90" s="54" t="s">
        <v>11</v>
      </c>
      <c r="L90" s="54"/>
      <c r="M90" s="54"/>
      <c r="N90" s="55"/>
    </row>
    <row r="91" spans="2:14" ht="15.75" thickBot="1">
      <c r="B91" s="10" t="s">
        <v>15</v>
      </c>
      <c r="C91" s="11">
        <f>+C90/C86</f>
        <v>0</v>
      </c>
      <c r="D91" s="56" t="s">
        <v>63</v>
      </c>
      <c r="E91" s="56"/>
      <c r="F91" s="56"/>
      <c r="G91" s="57"/>
      <c r="H91" s="27"/>
      <c r="I91" s="10" t="s">
        <v>15</v>
      </c>
      <c r="J91" s="11">
        <f>+J90/J86</f>
        <v>0</v>
      </c>
      <c r="K91" s="56" t="s">
        <v>16</v>
      </c>
      <c r="L91" s="56"/>
      <c r="M91" s="56"/>
      <c r="N91" s="57"/>
    </row>
    <row r="92" spans="2:14" ht="15.75" thickBot="1">
      <c r="B92" s="29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</row>
    <row r="93" spans="2:14" ht="15.75">
      <c r="B93" s="58" t="s">
        <v>14</v>
      </c>
      <c r="C93" s="59"/>
      <c r="D93" s="59"/>
      <c r="E93" s="59"/>
      <c r="F93" s="59"/>
      <c r="G93" s="60"/>
      <c r="H93" s="27"/>
      <c r="I93" s="61" t="s">
        <v>14</v>
      </c>
      <c r="J93" s="62"/>
      <c r="K93" s="62"/>
      <c r="L93" s="62"/>
      <c r="M93" s="62"/>
      <c r="N93" s="63"/>
    </row>
    <row r="94" spans="2:14" ht="75">
      <c r="B94" s="5" t="s">
        <v>17</v>
      </c>
      <c r="C94" s="3" t="s">
        <v>20</v>
      </c>
      <c r="D94" s="3" t="s">
        <v>23</v>
      </c>
      <c r="E94" s="4" t="s">
        <v>21</v>
      </c>
      <c r="F94" s="4" t="s">
        <v>24</v>
      </c>
      <c r="G94" s="6" t="s">
        <v>22</v>
      </c>
      <c r="H94" s="27"/>
      <c r="I94" s="5" t="s">
        <v>17</v>
      </c>
      <c r="J94" s="3" t="s">
        <v>20</v>
      </c>
      <c r="K94" s="3" t="s">
        <v>23</v>
      </c>
      <c r="L94" s="4" t="s">
        <v>21</v>
      </c>
      <c r="M94" s="4" t="s">
        <v>24</v>
      </c>
      <c r="N94" s="6" t="s">
        <v>22</v>
      </c>
    </row>
    <row r="95" spans="2:14" ht="15">
      <c r="B95" s="7" t="s">
        <v>18</v>
      </c>
      <c r="C95" s="1"/>
      <c r="D95" s="20">
        <f>0.25*$C$86/4</f>
        <v>33.9125</v>
      </c>
      <c r="E95" s="1"/>
      <c r="F95" s="2">
        <v>15</v>
      </c>
      <c r="G95" s="8">
        <f>+C95*D95+E95*F95/26</f>
        <v>0</v>
      </c>
      <c r="H95" s="27"/>
      <c r="I95" s="7" t="s">
        <v>18</v>
      </c>
      <c r="J95" s="1"/>
      <c r="K95" s="48">
        <f>((0.25)/4)*$J$86</f>
        <v>54.525</v>
      </c>
      <c r="L95" s="1"/>
      <c r="M95" s="2">
        <v>15</v>
      </c>
      <c r="N95" s="8">
        <f>+J95*K95+L95*M95/26</f>
        <v>0</v>
      </c>
    </row>
    <row r="96" spans="2:14" ht="15">
      <c r="B96" s="7" t="s">
        <v>10</v>
      </c>
      <c r="C96" s="1"/>
      <c r="D96" s="20">
        <f>0.25*$C$86/4</f>
        <v>33.9125</v>
      </c>
      <c r="E96" s="1"/>
      <c r="F96" s="2">
        <v>15</v>
      </c>
      <c r="G96" s="8">
        <f>+C96*D96+E96*F96/26</f>
        <v>0</v>
      </c>
      <c r="H96" s="27"/>
      <c r="I96" s="7" t="s">
        <v>10</v>
      </c>
      <c r="J96" s="1"/>
      <c r="K96" s="48">
        <f>((0.25)/4)*$J$86</f>
        <v>54.525</v>
      </c>
      <c r="L96" s="1"/>
      <c r="M96" s="2">
        <v>15</v>
      </c>
      <c r="N96" s="8">
        <f>+J96*K96+L96*M96/26</f>
        <v>0</v>
      </c>
    </row>
    <row r="97" spans="2:14" ht="15">
      <c r="B97" s="7" t="s">
        <v>12</v>
      </c>
      <c r="C97" s="1"/>
      <c r="D97" s="20">
        <f>0.25*$C$86/4</f>
        <v>33.9125</v>
      </c>
      <c r="E97" s="1"/>
      <c r="F97" s="2">
        <v>15</v>
      </c>
      <c r="G97" s="8">
        <f>+C97*D97+E97*F97/26</f>
        <v>0</v>
      </c>
      <c r="H97" s="27"/>
      <c r="I97" s="7" t="s">
        <v>12</v>
      </c>
      <c r="J97" s="1"/>
      <c r="K97" s="48">
        <f>((0.25)/4)*$J$86</f>
        <v>54.525</v>
      </c>
      <c r="L97" s="1"/>
      <c r="M97" s="2">
        <v>15</v>
      </c>
      <c r="N97" s="8">
        <f>+J97*K97+L97*M97/26</f>
        <v>0</v>
      </c>
    </row>
    <row r="98" spans="2:14" ht="15">
      <c r="B98" s="7" t="s">
        <v>19</v>
      </c>
      <c r="C98" s="1"/>
      <c r="D98" s="20">
        <f>0.25*$C$86/4</f>
        <v>33.9125</v>
      </c>
      <c r="E98" s="1"/>
      <c r="F98" s="2">
        <v>10</v>
      </c>
      <c r="G98" s="8">
        <f>+C98*D98+E98*F98/26</f>
        <v>0</v>
      </c>
      <c r="H98" s="27"/>
      <c r="I98" s="7" t="s">
        <v>19</v>
      </c>
      <c r="J98" s="1"/>
      <c r="K98" s="48">
        <f>((0.25)/4)*$J$86</f>
        <v>54.525</v>
      </c>
      <c r="L98" s="1"/>
      <c r="M98" s="2">
        <v>10</v>
      </c>
      <c r="N98" s="8">
        <f>+J98*K98+L98*M98/26</f>
        <v>0</v>
      </c>
    </row>
    <row r="99" spans="2:14" ht="16.5" thickBot="1">
      <c r="B99" s="64" t="s">
        <v>36</v>
      </c>
      <c r="C99" s="65"/>
      <c r="D99" s="65"/>
      <c r="E99" s="65"/>
      <c r="F99" s="66"/>
      <c r="G99" s="23">
        <f>SUM(G95:G98)</f>
        <v>0</v>
      </c>
      <c r="H99" s="27"/>
      <c r="I99" s="64" t="s">
        <v>37</v>
      </c>
      <c r="J99" s="65"/>
      <c r="K99" s="65"/>
      <c r="L99" s="65"/>
      <c r="M99" s="66"/>
      <c r="N99" s="23">
        <f>SUM(N95:N98)</f>
        <v>0</v>
      </c>
    </row>
    <row r="100" spans="2:14" ht="15.75" thickBot="1">
      <c r="B100" s="2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8"/>
    </row>
    <row r="101" spans="2:14" ht="16.5" thickBot="1">
      <c r="B101" s="67" t="s">
        <v>38</v>
      </c>
      <c r="C101" s="68"/>
      <c r="D101" s="68"/>
      <c r="E101" s="68"/>
      <c r="F101" s="69"/>
      <c r="G101" s="22">
        <f>+C90+G99</f>
        <v>0</v>
      </c>
      <c r="H101" s="30"/>
      <c r="I101" s="49" t="s">
        <v>39</v>
      </c>
      <c r="J101" s="50"/>
      <c r="K101" s="50"/>
      <c r="L101" s="50"/>
      <c r="M101" s="50"/>
      <c r="N101" s="22">
        <f>+J90+N99</f>
        <v>0</v>
      </c>
    </row>
    <row r="102" spans="2:14" ht="15.75" thickBot="1">
      <c r="B102" s="2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8"/>
    </row>
    <row r="103" spans="2:14" ht="21.75" thickBot="1">
      <c r="B103" s="51" t="s">
        <v>40</v>
      </c>
      <c r="C103" s="52"/>
      <c r="D103" s="52"/>
      <c r="E103" s="52"/>
      <c r="F103" s="52"/>
      <c r="G103" s="53"/>
      <c r="H103" s="31"/>
      <c r="I103" s="24">
        <f>+G101+N101</f>
        <v>0</v>
      </c>
      <c r="J103" s="31"/>
      <c r="K103" s="31"/>
      <c r="L103" s="31"/>
      <c r="M103" s="31"/>
      <c r="N103" s="32"/>
    </row>
    <row r="105" ht="15.75" thickBot="1"/>
    <row r="106" spans="2:14" ht="21">
      <c r="B106" s="83" t="s">
        <v>0</v>
      </c>
      <c r="C106" s="84"/>
      <c r="D106" s="84"/>
      <c r="E106" s="84"/>
      <c r="F106" s="84"/>
      <c r="G106" s="85"/>
      <c r="H106" s="25"/>
      <c r="I106" s="25"/>
      <c r="J106" s="25"/>
      <c r="K106" s="25"/>
      <c r="L106" s="25"/>
      <c r="M106" s="25"/>
      <c r="N106" s="26"/>
    </row>
    <row r="107" spans="2:14" ht="15.75">
      <c r="B107" s="86" t="s">
        <v>65</v>
      </c>
      <c r="C107" s="87"/>
      <c r="D107" s="87"/>
      <c r="E107" s="87"/>
      <c r="F107" s="87"/>
      <c r="G107" s="88"/>
      <c r="H107" s="27"/>
      <c r="I107" s="27"/>
      <c r="J107" s="27"/>
      <c r="K107" s="27"/>
      <c r="L107" s="27"/>
      <c r="M107" s="27"/>
      <c r="N107" s="28"/>
    </row>
    <row r="108" spans="2:14" ht="16.5" thickBot="1">
      <c r="B108" s="89" t="s">
        <v>1</v>
      </c>
      <c r="C108" s="90"/>
      <c r="D108" s="90"/>
      <c r="E108" s="90"/>
      <c r="F108" s="90"/>
      <c r="G108" s="91"/>
      <c r="H108" s="27"/>
      <c r="I108" s="27"/>
      <c r="J108" s="27"/>
      <c r="K108" s="27"/>
      <c r="L108" s="27"/>
      <c r="M108" s="27"/>
      <c r="N108" s="28"/>
    </row>
    <row r="109" spans="2:14" ht="15.75" thickBot="1">
      <c r="B109" s="2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8"/>
    </row>
    <row r="110" spans="2:14" ht="15.75">
      <c r="B110" s="58" t="s">
        <v>3</v>
      </c>
      <c r="C110" s="59"/>
      <c r="D110" s="59"/>
      <c r="E110" s="59"/>
      <c r="F110" s="59"/>
      <c r="G110" s="60"/>
      <c r="H110" s="27"/>
      <c r="I110" s="27"/>
      <c r="J110" s="27"/>
      <c r="K110" s="27"/>
      <c r="L110" s="27"/>
      <c r="M110" s="27"/>
      <c r="N110" s="28"/>
    </row>
    <row r="111" spans="2:14" ht="15">
      <c r="B111" s="17" t="s">
        <v>5</v>
      </c>
      <c r="C111" s="74"/>
      <c r="D111" s="74"/>
      <c r="E111" s="74"/>
      <c r="F111" s="74"/>
      <c r="G111" s="75"/>
      <c r="H111" s="27"/>
      <c r="I111" s="27"/>
      <c r="J111" s="27"/>
      <c r="K111" s="27"/>
      <c r="L111" s="27"/>
      <c r="M111" s="27"/>
      <c r="N111" s="28"/>
    </row>
    <row r="112" spans="2:14" ht="15">
      <c r="B112" s="18" t="s">
        <v>4</v>
      </c>
      <c r="C112" s="74"/>
      <c r="D112" s="74"/>
      <c r="E112" s="74"/>
      <c r="F112" s="74"/>
      <c r="G112" s="75"/>
      <c r="H112" s="27"/>
      <c r="I112" s="27"/>
      <c r="J112" s="27"/>
      <c r="K112" s="27"/>
      <c r="L112" s="27"/>
      <c r="M112" s="27"/>
      <c r="N112" s="28"/>
    </row>
    <row r="113" spans="2:14" ht="15.75" thickBot="1">
      <c r="B113" s="19" t="s">
        <v>6</v>
      </c>
      <c r="C113" s="81"/>
      <c r="D113" s="81"/>
      <c r="E113" s="81"/>
      <c r="F113" s="81"/>
      <c r="G113" s="82"/>
      <c r="H113" s="27"/>
      <c r="I113" s="27"/>
      <c r="J113" s="27"/>
      <c r="K113" s="27"/>
      <c r="L113" s="27"/>
      <c r="M113" s="27"/>
      <c r="N113" s="28"/>
    </row>
    <row r="114" spans="2:14" ht="15.75" thickBot="1">
      <c r="B114" s="29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8"/>
    </row>
    <row r="115" spans="2:14" ht="15.75" thickBot="1">
      <c r="B115" s="16" t="s">
        <v>32</v>
      </c>
      <c r="C115" s="76"/>
      <c r="D115" s="76"/>
      <c r="E115" s="76"/>
      <c r="F115" s="76"/>
      <c r="G115" s="77"/>
      <c r="H115" s="27"/>
      <c r="I115" s="27"/>
      <c r="J115" s="27"/>
      <c r="K115" s="27"/>
      <c r="L115" s="27"/>
      <c r="M115" s="27"/>
      <c r="N115" s="28"/>
    </row>
    <row r="116" spans="2:14" ht="15.75" thickBot="1">
      <c r="B116" s="2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8"/>
    </row>
    <row r="117" spans="2:14" ht="15.75" thickBot="1">
      <c r="B117" s="78" t="s">
        <v>33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0"/>
    </row>
    <row r="118" spans="2:14" ht="15.75" thickBot="1">
      <c r="B118" s="29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8"/>
    </row>
    <row r="119" spans="2:14" ht="15.75">
      <c r="B119" s="58" t="s">
        <v>34</v>
      </c>
      <c r="C119" s="59"/>
      <c r="D119" s="59"/>
      <c r="E119" s="59"/>
      <c r="F119" s="59"/>
      <c r="G119" s="60"/>
      <c r="H119" s="27"/>
      <c r="I119" s="58" t="s">
        <v>35</v>
      </c>
      <c r="J119" s="59"/>
      <c r="K119" s="59"/>
      <c r="L119" s="59"/>
      <c r="M119" s="59"/>
      <c r="N119" s="60"/>
    </row>
    <row r="120" spans="2:14" ht="15">
      <c r="B120" s="9" t="s">
        <v>2</v>
      </c>
      <c r="C120" s="2" t="s">
        <v>82</v>
      </c>
      <c r="D120" s="70"/>
      <c r="E120" s="70"/>
      <c r="F120" s="70"/>
      <c r="G120" s="71"/>
      <c r="H120" s="27"/>
      <c r="I120" s="9" t="s">
        <v>2</v>
      </c>
      <c r="J120" s="2" t="s">
        <v>83</v>
      </c>
      <c r="K120" s="70"/>
      <c r="L120" s="70"/>
      <c r="M120" s="70"/>
      <c r="N120" s="71"/>
    </row>
    <row r="121" spans="2:14" ht="15">
      <c r="B121" s="12" t="s">
        <v>64</v>
      </c>
      <c r="C121" s="2">
        <v>1078</v>
      </c>
      <c r="D121" s="70" t="s">
        <v>62</v>
      </c>
      <c r="E121" s="70"/>
      <c r="F121" s="70"/>
      <c r="G121" s="71"/>
      <c r="H121" s="27"/>
      <c r="I121" s="12" t="s">
        <v>7</v>
      </c>
      <c r="J121" s="2">
        <v>864.7</v>
      </c>
      <c r="K121" s="70" t="s">
        <v>8</v>
      </c>
      <c r="L121" s="70"/>
      <c r="M121" s="70"/>
      <c r="N121" s="71"/>
    </row>
    <row r="122" spans="2:14" ht="15.75" thickBot="1">
      <c r="B122" s="10" t="s">
        <v>9</v>
      </c>
      <c r="C122" s="2" t="s">
        <v>12</v>
      </c>
      <c r="D122" s="72" t="s">
        <v>8</v>
      </c>
      <c r="E122" s="72"/>
      <c r="F122" s="72"/>
      <c r="G122" s="73"/>
      <c r="H122" s="27"/>
      <c r="I122" s="10" t="s">
        <v>9</v>
      </c>
      <c r="J122" s="2" t="s">
        <v>12</v>
      </c>
      <c r="K122" s="72" t="s">
        <v>8</v>
      </c>
      <c r="L122" s="72"/>
      <c r="M122" s="72"/>
      <c r="N122" s="73"/>
    </row>
    <row r="123" spans="2:14" ht="15.75" thickBot="1">
      <c r="B123" s="2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8"/>
    </row>
    <row r="124" spans="2:14" ht="15.75">
      <c r="B124" s="58" t="s">
        <v>13</v>
      </c>
      <c r="C124" s="59"/>
      <c r="D124" s="59"/>
      <c r="E124" s="59"/>
      <c r="F124" s="59"/>
      <c r="G124" s="60"/>
      <c r="H124" s="27"/>
      <c r="I124" s="58" t="s">
        <v>13</v>
      </c>
      <c r="J124" s="59"/>
      <c r="K124" s="59"/>
      <c r="L124" s="59"/>
      <c r="M124" s="59"/>
      <c r="N124" s="60"/>
    </row>
    <row r="125" spans="2:14" ht="18.75">
      <c r="B125" s="9" t="s">
        <v>41</v>
      </c>
      <c r="C125" s="13"/>
      <c r="D125" s="54" t="s">
        <v>11</v>
      </c>
      <c r="E125" s="54"/>
      <c r="F125" s="54"/>
      <c r="G125" s="55"/>
      <c r="H125" s="27"/>
      <c r="I125" s="9" t="s">
        <v>41</v>
      </c>
      <c r="J125" s="13"/>
      <c r="K125" s="54" t="s">
        <v>11</v>
      </c>
      <c r="L125" s="54"/>
      <c r="M125" s="54"/>
      <c r="N125" s="55"/>
    </row>
    <row r="126" spans="2:14" ht="15.75" thickBot="1">
      <c r="B126" s="10" t="s">
        <v>15</v>
      </c>
      <c r="C126" s="11">
        <f>+C125/C121</f>
        <v>0</v>
      </c>
      <c r="D126" s="56" t="s">
        <v>63</v>
      </c>
      <c r="E126" s="56"/>
      <c r="F126" s="56"/>
      <c r="G126" s="57"/>
      <c r="H126" s="27"/>
      <c r="I126" s="10" t="s">
        <v>15</v>
      </c>
      <c r="J126" s="11">
        <f>+J125/J121</f>
        <v>0</v>
      </c>
      <c r="K126" s="56" t="s">
        <v>16</v>
      </c>
      <c r="L126" s="56"/>
      <c r="M126" s="56"/>
      <c r="N126" s="57"/>
    </row>
    <row r="127" spans="2:14" ht="15.75" thickBot="1">
      <c r="B127" s="2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8"/>
    </row>
    <row r="128" spans="2:14" ht="15.75">
      <c r="B128" s="58" t="s">
        <v>14</v>
      </c>
      <c r="C128" s="59"/>
      <c r="D128" s="59"/>
      <c r="E128" s="59"/>
      <c r="F128" s="59"/>
      <c r="G128" s="60"/>
      <c r="H128" s="27"/>
      <c r="I128" s="61" t="s">
        <v>14</v>
      </c>
      <c r="J128" s="62"/>
      <c r="K128" s="62"/>
      <c r="L128" s="62"/>
      <c r="M128" s="62"/>
      <c r="N128" s="63"/>
    </row>
    <row r="129" spans="2:14" ht="75">
      <c r="B129" s="5" t="s">
        <v>17</v>
      </c>
      <c r="C129" s="3" t="s">
        <v>20</v>
      </c>
      <c r="D129" s="3" t="s">
        <v>23</v>
      </c>
      <c r="E129" s="4" t="s">
        <v>21</v>
      </c>
      <c r="F129" s="4" t="s">
        <v>24</v>
      </c>
      <c r="G129" s="6" t="s">
        <v>22</v>
      </c>
      <c r="H129" s="27"/>
      <c r="I129" s="5" t="s">
        <v>17</v>
      </c>
      <c r="J129" s="3" t="s">
        <v>20</v>
      </c>
      <c r="K129" s="3" t="s">
        <v>23</v>
      </c>
      <c r="L129" s="4" t="s">
        <v>21</v>
      </c>
      <c r="M129" s="4" t="s">
        <v>24</v>
      </c>
      <c r="N129" s="6" t="s">
        <v>22</v>
      </c>
    </row>
    <row r="130" spans="2:14" ht="15">
      <c r="B130" s="7" t="s">
        <v>18</v>
      </c>
      <c r="C130" s="1"/>
      <c r="D130" s="20">
        <f>0.25*$C$121/4</f>
        <v>67.375</v>
      </c>
      <c r="E130" s="1"/>
      <c r="F130" s="2">
        <v>15</v>
      </c>
      <c r="G130" s="8">
        <f>+C130*D130+E130*F130/26</f>
        <v>0</v>
      </c>
      <c r="H130" s="27"/>
      <c r="I130" s="7" t="s">
        <v>18</v>
      </c>
      <c r="J130" s="1"/>
      <c r="K130" s="48">
        <f>((0.25)/4)*$J$121</f>
        <v>54.04375</v>
      </c>
      <c r="L130" s="1"/>
      <c r="M130" s="2">
        <v>15</v>
      </c>
      <c r="N130" s="8">
        <f>+J130*K130+L130*M130/26</f>
        <v>0</v>
      </c>
    </row>
    <row r="131" spans="2:14" ht="15">
      <c r="B131" s="7" t="s">
        <v>10</v>
      </c>
      <c r="C131" s="1"/>
      <c r="D131" s="20">
        <f>0.25*$C$121/4</f>
        <v>67.375</v>
      </c>
      <c r="E131" s="1"/>
      <c r="F131" s="2">
        <v>15</v>
      </c>
      <c r="G131" s="8">
        <f>+C131*D131+E131*F131/26</f>
        <v>0</v>
      </c>
      <c r="H131" s="27"/>
      <c r="I131" s="7" t="s">
        <v>10</v>
      </c>
      <c r="J131" s="1"/>
      <c r="K131" s="48">
        <f>((0.25)/4)*$J$121</f>
        <v>54.04375</v>
      </c>
      <c r="L131" s="1"/>
      <c r="M131" s="2">
        <v>15</v>
      </c>
      <c r="N131" s="8">
        <f>+J131*K131+L131*M131/26</f>
        <v>0</v>
      </c>
    </row>
    <row r="132" spans="2:14" ht="15">
      <c r="B132" s="7" t="s">
        <v>12</v>
      </c>
      <c r="C132" s="1"/>
      <c r="D132" s="20">
        <f>0.25*$C$121/4</f>
        <v>67.375</v>
      </c>
      <c r="E132" s="1"/>
      <c r="F132" s="2">
        <v>15</v>
      </c>
      <c r="G132" s="8">
        <f>+C132*D132+E132*F132/26</f>
        <v>0</v>
      </c>
      <c r="H132" s="27"/>
      <c r="I132" s="7" t="s">
        <v>12</v>
      </c>
      <c r="J132" s="1"/>
      <c r="K132" s="48">
        <f>((0.25)/4)*$J$121</f>
        <v>54.04375</v>
      </c>
      <c r="L132" s="1"/>
      <c r="M132" s="2">
        <v>15</v>
      </c>
      <c r="N132" s="8">
        <f>+J132*K132+L132*M132/26</f>
        <v>0</v>
      </c>
    </row>
    <row r="133" spans="2:14" ht="15">
      <c r="B133" s="7" t="s">
        <v>19</v>
      </c>
      <c r="C133" s="1"/>
      <c r="D133" s="20">
        <f>0.25*$C$121/4</f>
        <v>67.375</v>
      </c>
      <c r="E133" s="1"/>
      <c r="F133" s="2">
        <v>10</v>
      </c>
      <c r="G133" s="8">
        <f>+C133*D133+E133*F133/26</f>
        <v>0</v>
      </c>
      <c r="H133" s="27"/>
      <c r="I133" s="7" t="s">
        <v>19</v>
      </c>
      <c r="J133" s="1"/>
      <c r="K133" s="48">
        <f>((0.25)/4)*$J$121</f>
        <v>54.04375</v>
      </c>
      <c r="L133" s="1"/>
      <c r="M133" s="2">
        <v>10</v>
      </c>
      <c r="N133" s="8">
        <f>+J133*K133+L133*M133/26</f>
        <v>0</v>
      </c>
    </row>
    <row r="134" spans="2:14" ht="16.5" thickBot="1">
      <c r="B134" s="64" t="s">
        <v>36</v>
      </c>
      <c r="C134" s="65"/>
      <c r="D134" s="65"/>
      <c r="E134" s="65"/>
      <c r="F134" s="66"/>
      <c r="G134" s="23">
        <f>SUM(G130:G133)</f>
        <v>0</v>
      </c>
      <c r="H134" s="27"/>
      <c r="I134" s="64" t="s">
        <v>37</v>
      </c>
      <c r="J134" s="65"/>
      <c r="K134" s="65"/>
      <c r="L134" s="65"/>
      <c r="M134" s="66"/>
      <c r="N134" s="23">
        <f>SUM(N130:N133)</f>
        <v>0</v>
      </c>
    </row>
    <row r="135" spans="2:14" ht="15.75" thickBot="1">
      <c r="B135" s="2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8"/>
    </row>
    <row r="136" spans="2:14" ht="16.5" thickBot="1">
      <c r="B136" s="67" t="s">
        <v>38</v>
      </c>
      <c r="C136" s="68"/>
      <c r="D136" s="68"/>
      <c r="E136" s="68"/>
      <c r="F136" s="69"/>
      <c r="G136" s="22">
        <f>+C125+G134</f>
        <v>0</v>
      </c>
      <c r="H136" s="30"/>
      <c r="I136" s="49" t="s">
        <v>39</v>
      </c>
      <c r="J136" s="50"/>
      <c r="K136" s="50"/>
      <c r="L136" s="50"/>
      <c r="M136" s="50"/>
      <c r="N136" s="22">
        <f>+J125+N134</f>
        <v>0</v>
      </c>
    </row>
    <row r="137" spans="2:14" ht="15.75" thickBot="1">
      <c r="B137" s="2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8"/>
    </row>
    <row r="138" spans="2:14" ht="21.75" thickBot="1">
      <c r="B138" s="51" t="s">
        <v>40</v>
      </c>
      <c r="C138" s="52"/>
      <c r="D138" s="52"/>
      <c r="E138" s="52"/>
      <c r="F138" s="52"/>
      <c r="G138" s="53"/>
      <c r="H138" s="31"/>
      <c r="I138" s="24">
        <f>+G136+N136</f>
        <v>0</v>
      </c>
      <c r="J138" s="31"/>
      <c r="K138" s="31"/>
      <c r="L138" s="31"/>
      <c r="M138" s="31"/>
      <c r="N138" s="32"/>
    </row>
  </sheetData>
  <sheetProtection/>
  <mergeCells count="120">
    <mergeCell ref="B66:F66"/>
    <mergeCell ref="I66:M66"/>
    <mergeCell ref="B54:G54"/>
    <mergeCell ref="I54:N54"/>
    <mergeCell ref="B68:G68"/>
    <mergeCell ref="D55:G55"/>
    <mergeCell ref="K55:N55"/>
    <mergeCell ref="D56:G56"/>
    <mergeCell ref="K56:N56"/>
    <mergeCell ref="B58:G58"/>
    <mergeCell ref="B64:F64"/>
    <mergeCell ref="I64:M64"/>
    <mergeCell ref="B47:N47"/>
    <mergeCell ref="B49:G49"/>
    <mergeCell ref="I49:N49"/>
    <mergeCell ref="D50:G50"/>
    <mergeCell ref="K50:N50"/>
    <mergeCell ref="I58:N58"/>
    <mergeCell ref="D51:G51"/>
    <mergeCell ref="K51:N51"/>
    <mergeCell ref="D52:G52"/>
    <mergeCell ref="K52:N52"/>
    <mergeCell ref="B38:G38"/>
    <mergeCell ref="B40:G40"/>
    <mergeCell ref="C41:G41"/>
    <mergeCell ref="C42:G42"/>
    <mergeCell ref="C43:G43"/>
    <mergeCell ref="C45:G45"/>
    <mergeCell ref="B32:F32"/>
    <mergeCell ref="D21:G21"/>
    <mergeCell ref="D22:G22"/>
    <mergeCell ref="B24:G24"/>
    <mergeCell ref="B36:G36"/>
    <mergeCell ref="B37:G37"/>
    <mergeCell ref="D16:G16"/>
    <mergeCell ref="D17:G17"/>
    <mergeCell ref="D18:G18"/>
    <mergeCell ref="B20:G20"/>
    <mergeCell ref="B34:G34"/>
    <mergeCell ref="K21:N21"/>
    <mergeCell ref="K22:N22"/>
    <mergeCell ref="I24:N24"/>
    <mergeCell ref="I30:M30"/>
    <mergeCell ref="I32:M32"/>
    <mergeCell ref="C9:G9"/>
    <mergeCell ref="B15:G15"/>
    <mergeCell ref="C11:G11"/>
    <mergeCell ref="B13:N13"/>
    <mergeCell ref="B30:F30"/>
    <mergeCell ref="I15:N15"/>
    <mergeCell ref="K16:N16"/>
    <mergeCell ref="K17:N17"/>
    <mergeCell ref="K18:N18"/>
    <mergeCell ref="I20:N20"/>
    <mergeCell ref="B2:G2"/>
    <mergeCell ref="B3:G3"/>
    <mergeCell ref="B4:G4"/>
    <mergeCell ref="B6:G6"/>
    <mergeCell ref="C7:G7"/>
    <mergeCell ref="C8:G8"/>
    <mergeCell ref="D85:G85"/>
    <mergeCell ref="K85:N85"/>
    <mergeCell ref="B71:G71"/>
    <mergeCell ref="B72:G72"/>
    <mergeCell ref="B73:G73"/>
    <mergeCell ref="B75:G75"/>
    <mergeCell ref="C76:G76"/>
    <mergeCell ref="C77:G77"/>
    <mergeCell ref="C78:G78"/>
    <mergeCell ref="C80:G80"/>
    <mergeCell ref="B82:N82"/>
    <mergeCell ref="B84:G84"/>
    <mergeCell ref="I84:N84"/>
    <mergeCell ref="B93:G93"/>
    <mergeCell ref="I93:N93"/>
    <mergeCell ref="D86:G86"/>
    <mergeCell ref="K86:N86"/>
    <mergeCell ref="D87:G87"/>
    <mergeCell ref="K87:N87"/>
    <mergeCell ref="B89:G89"/>
    <mergeCell ref="B107:G107"/>
    <mergeCell ref="B108:G108"/>
    <mergeCell ref="I89:N89"/>
    <mergeCell ref="D90:G90"/>
    <mergeCell ref="K90:N90"/>
    <mergeCell ref="D91:G91"/>
    <mergeCell ref="K91:N91"/>
    <mergeCell ref="B99:F99"/>
    <mergeCell ref="I99:M99"/>
    <mergeCell ref="B101:F101"/>
    <mergeCell ref="I101:M101"/>
    <mergeCell ref="B103:G103"/>
    <mergeCell ref="B106:G106"/>
    <mergeCell ref="B117:N117"/>
    <mergeCell ref="B119:G119"/>
    <mergeCell ref="I119:N119"/>
    <mergeCell ref="D120:G120"/>
    <mergeCell ref="K120:N120"/>
    <mergeCell ref="C112:G112"/>
    <mergeCell ref="C113:G113"/>
    <mergeCell ref="B136:F136"/>
    <mergeCell ref="D121:G121"/>
    <mergeCell ref="K121:N121"/>
    <mergeCell ref="D122:G122"/>
    <mergeCell ref="K122:N122"/>
    <mergeCell ref="B110:G110"/>
    <mergeCell ref="C111:G111"/>
    <mergeCell ref="B124:G124"/>
    <mergeCell ref="I124:N124"/>
    <mergeCell ref="C115:G115"/>
    <mergeCell ref="I136:M136"/>
    <mergeCell ref="B138:G138"/>
    <mergeCell ref="D125:G125"/>
    <mergeCell ref="K125:N125"/>
    <mergeCell ref="D126:G126"/>
    <mergeCell ref="K126:N126"/>
    <mergeCell ref="B128:G128"/>
    <mergeCell ref="I128:N128"/>
    <mergeCell ref="B134:F134"/>
    <mergeCell ref="I134:M134"/>
  </mergeCells>
  <dataValidations count="3">
    <dataValidation type="list" allowBlank="1" showInputMessage="1" showErrorMessage="1" sqref="C16 J50 C50 J16 J85 C85 J120 C120">
      <formula1>"DOLORES, FRAY BENTOS, BELLA UNION, ARTIGAS, TRINIDAD, FRAILE MUERTO, RIO BRANCO, CHUY"</formula1>
    </dataValidation>
    <dataValidation type="list" allowBlank="1" showInputMessage="1" showErrorMessage="1" sqref="C18 J52 C52 J18 J87 C87 J122 C122">
      <formula1>"TIPO I, TIPO II, TIPO III, TIPO IV"</formula1>
    </dataValidation>
    <dataValidation type="list" allowBlank="1" showInputMessage="1" showErrorMessage="1" sqref="C11:G11 C45:G45 C80:G80 C115:G115">
      <formula1>"DOLORES Y FRAY BENTOS, BELLA UNION Y ARTIGAS, TRINIDAD Y FRAILE MUERTO, RIO BRANCO Y CHUY"</formula1>
    </dataValidation>
  </dataValidations>
  <printOptions horizontalCentered="1"/>
  <pageMargins left="0" right="0" top="0" bottom="0" header="0" footer="0"/>
  <pageSetup fitToHeight="1" fitToWidth="1" horizontalDpi="200" verticalDpi="2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showGridLines="0" zoomScale="90" zoomScaleNormal="90" zoomScalePageLayoutView="0" workbookViewId="0" topLeftCell="A1">
      <selection activeCell="C7" sqref="C7:G7"/>
    </sheetView>
  </sheetViews>
  <sheetFormatPr defaultColWidth="11.421875" defaultRowHeight="15"/>
  <cols>
    <col min="1" max="1" width="5.57421875" style="0" customWidth="1"/>
    <col min="2" max="2" width="38.28125" style="0" customWidth="1"/>
    <col min="3" max="3" width="13.00390625" style="0" customWidth="1"/>
    <col min="7" max="7" width="4.8515625" style="0" customWidth="1"/>
  </cols>
  <sheetData>
    <row r="1" ht="15.75" thickBot="1"/>
    <row r="2" spans="2:7" ht="30" customHeight="1">
      <c r="B2" s="95" t="s">
        <v>25</v>
      </c>
      <c r="C2" s="96"/>
      <c r="D2" s="96"/>
      <c r="E2" s="96"/>
      <c r="F2" s="96"/>
      <c r="G2" s="97"/>
    </row>
    <row r="3" spans="2:7" ht="15.75">
      <c r="B3" s="86" t="str">
        <f>+'ANEXO B'!B3:G3</f>
        <v>LICITACIÓN TRONCALES 2016</v>
      </c>
      <c r="C3" s="87"/>
      <c r="D3" s="87"/>
      <c r="E3" s="87"/>
      <c r="F3" s="87"/>
      <c r="G3" s="88"/>
    </row>
    <row r="4" spans="2:7" ht="16.5" thickBot="1">
      <c r="B4" s="89" t="str">
        <f>+'ANEXO B'!B4:G4</f>
        <v>ADMINISTRACIÓN NACIONAL DE CORREOS</v>
      </c>
      <c r="C4" s="90"/>
      <c r="D4" s="90"/>
      <c r="E4" s="90"/>
      <c r="F4" s="90"/>
      <c r="G4" s="91"/>
    </row>
    <row r="5" ht="6.75" customHeight="1" thickBot="1"/>
    <row r="6" spans="2:7" ht="15.75">
      <c r="B6" s="92" t="str">
        <f>+'ANEXO B'!B6:G6</f>
        <v>IDENTIFICACIÓN DEL OFERENTE</v>
      </c>
      <c r="C6" s="93" t="e">
        <f>+#REF!</f>
        <v>#REF!</v>
      </c>
      <c r="D6" s="93"/>
      <c r="E6" s="93"/>
      <c r="F6" s="93"/>
      <c r="G6" s="94"/>
    </row>
    <row r="7" spans="2:7" ht="15">
      <c r="B7" s="14" t="str">
        <f>+'ANEXO B'!B7</f>
        <v>NOMBRE EMPRESA</v>
      </c>
      <c r="C7" s="70">
        <f>+'ANEXO B'!C7:G7</f>
        <v>0</v>
      </c>
      <c r="D7" s="70"/>
      <c r="E7" s="70"/>
      <c r="F7" s="70"/>
      <c r="G7" s="71"/>
    </row>
    <row r="8" spans="2:7" ht="15">
      <c r="B8" s="14" t="str">
        <f>+'ANEXO B'!B8</f>
        <v>RAZON SOCIAL</v>
      </c>
      <c r="C8" s="70">
        <f>+'ANEXO B'!C8:G8</f>
        <v>0</v>
      </c>
      <c r="D8" s="70"/>
      <c r="E8" s="70"/>
      <c r="F8" s="70"/>
      <c r="G8" s="71"/>
    </row>
    <row r="9" spans="2:7" ht="15.75" thickBot="1">
      <c r="B9" s="15" t="str">
        <f>+'ANEXO B'!B9</f>
        <v>RUT</v>
      </c>
      <c r="C9" s="72">
        <f>+'ANEXO B'!C9:G9</f>
        <v>0</v>
      </c>
      <c r="D9" s="72"/>
      <c r="E9" s="72"/>
      <c r="F9" s="72"/>
      <c r="G9" s="73"/>
    </row>
    <row r="10" ht="8.25" customHeight="1" thickBot="1"/>
    <row r="11" spans="2:7" ht="15.75">
      <c r="B11" s="92" t="s">
        <v>42</v>
      </c>
      <c r="C11" s="93" t="e">
        <f>+#REF!</f>
        <v>#REF!</v>
      </c>
      <c r="D11" s="93"/>
      <c r="E11" s="93"/>
      <c r="F11" s="93"/>
      <c r="G11" s="94"/>
    </row>
    <row r="12" spans="2:7" ht="15.75" thickBot="1">
      <c r="B12" s="15" t="str">
        <f>+'ANEXO B'!B11</f>
        <v>GRUPO DE TRONCALES OFERTADA</v>
      </c>
      <c r="C12" s="98">
        <f>+'ANEXO B'!C11:G11</f>
        <v>0</v>
      </c>
      <c r="D12" s="99"/>
      <c r="E12" s="99"/>
      <c r="F12" s="99"/>
      <c r="G12" s="100"/>
    </row>
    <row r="13" ht="7.5" customHeight="1" thickBot="1"/>
    <row r="14" spans="2:7" ht="15">
      <c r="B14" s="101" t="s">
        <v>27</v>
      </c>
      <c r="C14" s="102"/>
      <c r="D14" s="102" t="s">
        <v>26</v>
      </c>
      <c r="E14" s="102"/>
      <c r="F14" s="102"/>
      <c r="G14" s="106"/>
    </row>
    <row r="15" spans="2:7" ht="15">
      <c r="B15" s="103" t="s">
        <v>28</v>
      </c>
      <c r="C15" s="70"/>
      <c r="D15" s="107"/>
      <c r="E15" s="107"/>
      <c r="F15" s="107"/>
      <c r="G15" s="108"/>
    </row>
    <row r="16" spans="2:7" ht="15">
      <c r="B16" s="103" t="s">
        <v>29</v>
      </c>
      <c r="C16" s="70"/>
      <c r="D16" s="107"/>
      <c r="E16" s="107"/>
      <c r="F16" s="107"/>
      <c r="G16" s="108"/>
    </row>
    <row r="17" spans="2:7" ht="15">
      <c r="B17" s="103" t="s">
        <v>66</v>
      </c>
      <c r="C17" s="70"/>
      <c r="D17" s="107"/>
      <c r="E17" s="107"/>
      <c r="F17" s="107"/>
      <c r="G17" s="108"/>
    </row>
    <row r="18" spans="2:7" ht="15.75" thickBot="1">
      <c r="B18" s="104" t="s">
        <v>30</v>
      </c>
      <c r="C18" s="105"/>
      <c r="D18" s="109">
        <f>SUM(D15:E17)</f>
        <v>0</v>
      </c>
      <c r="E18" s="109"/>
      <c r="F18" s="109"/>
      <c r="G18" s="110"/>
    </row>
    <row r="20" ht="15">
      <c r="B20" t="s">
        <v>31</v>
      </c>
    </row>
  </sheetData>
  <sheetProtection/>
  <mergeCells count="19">
    <mergeCell ref="D18:G18"/>
    <mergeCell ref="B17:C17"/>
    <mergeCell ref="B11:G11"/>
    <mergeCell ref="C12:G12"/>
    <mergeCell ref="B14:C14"/>
    <mergeCell ref="B16:C16"/>
    <mergeCell ref="B15:C15"/>
    <mergeCell ref="B18:C18"/>
    <mergeCell ref="D14:G14"/>
    <mergeCell ref="D15:G15"/>
    <mergeCell ref="D16:G16"/>
    <mergeCell ref="D17:G17"/>
    <mergeCell ref="C8:G8"/>
    <mergeCell ref="C9:G9"/>
    <mergeCell ref="B6:G6"/>
    <mergeCell ref="B2:G2"/>
    <mergeCell ref="B3:G3"/>
    <mergeCell ref="B4:G4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showGridLines="0" zoomScale="90" zoomScaleNormal="90" zoomScalePageLayoutView="0" workbookViewId="0" topLeftCell="A1">
      <selection activeCell="B2" sqref="B2:J23"/>
    </sheetView>
  </sheetViews>
  <sheetFormatPr defaultColWidth="11.421875" defaultRowHeight="15"/>
  <cols>
    <col min="1" max="1" width="2.421875" style="0" customWidth="1"/>
    <col min="2" max="2" width="18.57421875" style="0" customWidth="1"/>
    <col min="3" max="3" width="21.7109375" style="0" customWidth="1"/>
    <col min="4" max="4" width="15.7109375" style="0" customWidth="1"/>
    <col min="5" max="5" width="22.8515625" style="0" customWidth="1"/>
    <col min="6" max="6" width="19.140625" style="0" customWidth="1"/>
    <col min="7" max="7" width="19.00390625" style="0" customWidth="1"/>
    <col min="8" max="8" width="16.7109375" style="0" customWidth="1"/>
    <col min="9" max="9" width="25.57421875" style="0" customWidth="1"/>
    <col min="10" max="10" width="42.57421875" style="0" customWidth="1"/>
  </cols>
  <sheetData>
    <row r="1" ht="8.25" customHeight="1" thickBot="1"/>
    <row r="2" spans="2:10" ht="30" customHeight="1">
      <c r="B2" s="111" t="s">
        <v>43</v>
      </c>
      <c r="C2" s="112"/>
      <c r="D2" s="112"/>
      <c r="E2" s="112"/>
      <c r="F2" s="112"/>
      <c r="G2" s="112"/>
      <c r="H2" s="112"/>
      <c r="I2" s="112"/>
      <c r="J2" s="113"/>
    </row>
    <row r="3" spans="2:10" ht="15.75">
      <c r="B3" s="114" t="str">
        <f>+'ANEXO B'!B3:G3</f>
        <v>LICITACIÓN TRONCALES 2016</v>
      </c>
      <c r="C3" s="115"/>
      <c r="D3" s="115"/>
      <c r="E3" s="115"/>
      <c r="F3" s="115"/>
      <c r="G3" s="115"/>
      <c r="H3" s="115"/>
      <c r="I3" s="115"/>
      <c r="J3" s="116"/>
    </row>
    <row r="4" spans="2:10" ht="16.5" thickBot="1">
      <c r="B4" s="117" t="str">
        <f>+'ANEXO B'!B4:G4</f>
        <v>ADMINISTRACIÓN NACIONAL DE CORREOS</v>
      </c>
      <c r="C4" s="118"/>
      <c r="D4" s="118"/>
      <c r="E4" s="118"/>
      <c r="F4" s="118"/>
      <c r="G4" s="118"/>
      <c r="H4" s="118"/>
      <c r="I4" s="118"/>
      <c r="J4" s="119"/>
    </row>
    <row r="5" ht="5.25" customHeight="1" thickBot="1"/>
    <row r="6" spans="2:7" ht="15.75">
      <c r="B6" s="92" t="str">
        <f>+'ANEXO B'!B6:G6</f>
        <v>IDENTIFICACIÓN DEL OFERENTE</v>
      </c>
      <c r="C6" s="93" t="e">
        <f>+#REF!</f>
        <v>#REF!</v>
      </c>
      <c r="D6" s="93"/>
      <c r="E6" s="93"/>
      <c r="F6" s="93"/>
      <c r="G6" s="94"/>
    </row>
    <row r="7" spans="2:7" ht="15">
      <c r="B7" s="103" t="str">
        <f>+'ANEXO B'!B7</f>
        <v>NOMBRE EMPRESA</v>
      </c>
      <c r="C7" s="70"/>
      <c r="D7" s="70"/>
      <c r="E7" s="120">
        <f>+'ANEXO B'!C7:G7</f>
        <v>0</v>
      </c>
      <c r="F7" s="121"/>
      <c r="G7" s="122"/>
    </row>
    <row r="8" spans="2:7" ht="15">
      <c r="B8" s="103" t="str">
        <f>+'ANEXO B'!B8</f>
        <v>RAZON SOCIAL</v>
      </c>
      <c r="C8" s="70"/>
      <c r="D8" s="70"/>
      <c r="E8" s="120">
        <f>+'ANEXO B'!C8:G8</f>
        <v>0</v>
      </c>
      <c r="F8" s="121"/>
      <c r="G8" s="122"/>
    </row>
    <row r="9" spans="2:7" ht="15.75" thickBot="1">
      <c r="B9" s="126" t="str">
        <f>+'ANEXO B'!B9</f>
        <v>RUT</v>
      </c>
      <c r="C9" s="72"/>
      <c r="D9" s="72"/>
      <c r="E9" s="123">
        <f>+'ANEXO B'!C9:G9</f>
        <v>0</v>
      </c>
      <c r="F9" s="124"/>
      <c r="G9" s="125"/>
    </row>
    <row r="10" ht="6.75" customHeight="1" thickBot="1"/>
    <row r="11" spans="2:10" ht="47.25" customHeight="1">
      <c r="B11" s="33" t="s">
        <v>44</v>
      </c>
      <c r="C11" s="34" t="s">
        <v>45</v>
      </c>
      <c r="D11" s="34" t="s">
        <v>48</v>
      </c>
      <c r="E11" s="34" t="s">
        <v>49</v>
      </c>
      <c r="F11" s="34" t="s">
        <v>46</v>
      </c>
      <c r="G11" s="34" t="s">
        <v>50</v>
      </c>
      <c r="H11" s="34" t="s">
        <v>51</v>
      </c>
      <c r="I11" s="34" t="s">
        <v>77</v>
      </c>
      <c r="J11" s="35" t="s">
        <v>47</v>
      </c>
    </row>
    <row r="12" spans="2:10" ht="30" customHeight="1">
      <c r="B12" s="14"/>
      <c r="C12" s="36"/>
      <c r="D12" s="36"/>
      <c r="E12" s="36"/>
      <c r="F12" s="36"/>
      <c r="G12" s="36"/>
      <c r="H12" s="36"/>
      <c r="I12" s="36"/>
      <c r="J12" s="37"/>
    </row>
    <row r="13" spans="2:10" ht="30" customHeight="1">
      <c r="B13" s="14"/>
      <c r="C13" s="36"/>
      <c r="D13" s="36"/>
      <c r="E13" s="36"/>
      <c r="F13" s="36"/>
      <c r="G13" s="36"/>
      <c r="H13" s="36"/>
      <c r="I13" s="36"/>
      <c r="J13" s="37"/>
    </row>
    <row r="14" spans="2:10" ht="30" customHeight="1">
      <c r="B14" s="14"/>
      <c r="C14" s="36"/>
      <c r="D14" s="36"/>
      <c r="E14" s="36"/>
      <c r="F14" s="36"/>
      <c r="G14" s="36"/>
      <c r="H14" s="36"/>
      <c r="I14" s="36"/>
      <c r="J14" s="37"/>
    </row>
    <row r="15" spans="2:10" ht="30" customHeight="1">
      <c r="B15" s="14"/>
      <c r="C15" s="36"/>
      <c r="D15" s="36"/>
      <c r="E15" s="36"/>
      <c r="F15" s="36"/>
      <c r="G15" s="36"/>
      <c r="H15" s="36"/>
      <c r="I15" s="36"/>
      <c r="J15" s="37"/>
    </row>
    <row r="16" spans="2:10" ht="30" customHeight="1">
      <c r="B16" s="14"/>
      <c r="C16" s="36"/>
      <c r="D16" s="36"/>
      <c r="E16" s="36"/>
      <c r="F16" s="36"/>
      <c r="G16" s="36"/>
      <c r="H16" s="36"/>
      <c r="I16" s="36"/>
      <c r="J16" s="37"/>
    </row>
    <row r="17" spans="2:10" ht="30" customHeight="1">
      <c r="B17" s="14"/>
      <c r="C17" s="36"/>
      <c r="D17" s="36"/>
      <c r="E17" s="36"/>
      <c r="F17" s="36"/>
      <c r="G17" s="36"/>
      <c r="H17" s="36"/>
      <c r="I17" s="36"/>
      <c r="J17" s="37"/>
    </row>
    <row r="18" spans="2:10" ht="30" customHeight="1">
      <c r="B18" s="14"/>
      <c r="C18" s="36"/>
      <c r="D18" s="36"/>
      <c r="E18" s="36"/>
      <c r="F18" s="36"/>
      <c r="G18" s="36"/>
      <c r="H18" s="36"/>
      <c r="I18" s="36"/>
      <c r="J18" s="37"/>
    </row>
    <row r="19" spans="2:10" ht="30" customHeight="1">
      <c r="B19" s="14"/>
      <c r="C19" s="36"/>
      <c r="D19" s="36"/>
      <c r="E19" s="36"/>
      <c r="F19" s="36"/>
      <c r="G19" s="36"/>
      <c r="H19" s="36"/>
      <c r="I19" s="36"/>
      <c r="J19" s="37"/>
    </row>
    <row r="20" spans="2:10" ht="30" customHeight="1">
      <c r="B20" s="14"/>
      <c r="C20" s="36"/>
      <c r="D20" s="36"/>
      <c r="E20" s="36"/>
      <c r="F20" s="36"/>
      <c r="G20" s="36"/>
      <c r="H20" s="36"/>
      <c r="I20" s="36"/>
      <c r="J20" s="37"/>
    </row>
    <row r="21" spans="2:10" ht="30" customHeight="1">
      <c r="B21" s="14"/>
      <c r="C21" s="36"/>
      <c r="D21" s="36"/>
      <c r="E21" s="36"/>
      <c r="F21" s="36"/>
      <c r="G21" s="36"/>
      <c r="H21" s="36"/>
      <c r="I21" s="36"/>
      <c r="J21" s="37"/>
    </row>
    <row r="22" spans="2:10" ht="30" customHeight="1">
      <c r="B22" s="14"/>
      <c r="C22" s="36"/>
      <c r="D22" s="36"/>
      <c r="E22" s="36"/>
      <c r="F22" s="36"/>
      <c r="G22" s="36"/>
      <c r="H22" s="36"/>
      <c r="I22" s="36"/>
      <c r="J22" s="37"/>
    </row>
    <row r="23" spans="2:10" ht="30" customHeight="1" thickBot="1">
      <c r="B23" s="15"/>
      <c r="C23" s="38"/>
      <c r="D23" s="38"/>
      <c r="E23" s="38"/>
      <c r="F23" s="38"/>
      <c r="G23" s="38"/>
      <c r="H23" s="38"/>
      <c r="I23" s="38"/>
      <c r="J23" s="39"/>
    </row>
  </sheetData>
  <sheetProtection/>
  <mergeCells count="10">
    <mergeCell ref="E9:G9"/>
    <mergeCell ref="B7:D7"/>
    <mergeCell ref="B8:D8"/>
    <mergeCell ref="B9:D9"/>
    <mergeCell ref="B2:J2"/>
    <mergeCell ref="B3:J3"/>
    <mergeCell ref="B4:J4"/>
    <mergeCell ref="E7:G7"/>
    <mergeCell ref="B6:G6"/>
    <mergeCell ref="E8:G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showGridLines="0" zoomScale="90" zoomScaleNormal="90" zoomScalePageLayoutView="0" workbookViewId="0" topLeftCell="A1">
      <selection activeCell="A17" sqref="A17"/>
    </sheetView>
  </sheetViews>
  <sheetFormatPr defaultColWidth="11.421875" defaultRowHeight="15"/>
  <cols>
    <col min="1" max="1" width="5.28125" style="0" customWidth="1"/>
    <col min="2" max="2" width="18.57421875" style="0" customWidth="1"/>
    <col min="3" max="3" width="13.28125" style="0" customWidth="1"/>
    <col min="4" max="4" width="15.7109375" style="0" customWidth="1"/>
    <col min="5" max="5" width="22.8515625" style="0" customWidth="1"/>
    <col min="6" max="6" width="13.57421875" style="0" customWidth="1"/>
    <col min="7" max="7" width="14.57421875" style="0" customWidth="1"/>
    <col min="8" max="8" width="13.28125" style="0" customWidth="1"/>
    <col min="9" max="9" width="15.28125" style="0" customWidth="1"/>
    <col min="10" max="10" width="14.140625" style="0" customWidth="1"/>
    <col min="13" max="13" width="15.28125" style="0" customWidth="1"/>
  </cols>
  <sheetData>
    <row r="1" ht="15.75" thickBot="1"/>
    <row r="2" spans="2:10" ht="15.75">
      <c r="B2" s="133" t="s">
        <v>52</v>
      </c>
      <c r="C2" s="134"/>
      <c r="D2" s="134"/>
      <c r="E2" s="134"/>
      <c r="F2" s="134"/>
      <c r="G2" s="134"/>
      <c r="H2" s="134"/>
      <c r="I2" s="134"/>
      <c r="J2" s="135"/>
    </row>
    <row r="3" spans="2:10" ht="15.75">
      <c r="B3" s="114" t="str">
        <f>+'ANEXO B'!B3:G3</f>
        <v>LICITACIÓN TRONCALES 2016</v>
      </c>
      <c r="C3" s="115"/>
      <c r="D3" s="115"/>
      <c r="E3" s="115"/>
      <c r="F3" s="115"/>
      <c r="G3" s="115"/>
      <c r="H3" s="115"/>
      <c r="I3" s="115"/>
      <c r="J3" s="116"/>
    </row>
    <row r="4" spans="2:10" ht="16.5" thickBot="1">
      <c r="B4" s="117" t="str">
        <f>+'ANEXO B'!B4:G4</f>
        <v>ADMINISTRACIÓN NACIONAL DE CORREOS</v>
      </c>
      <c r="C4" s="118"/>
      <c r="D4" s="118"/>
      <c r="E4" s="118"/>
      <c r="F4" s="118"/>
      <c r="G4" s="118"/>
      <c r="H4" s="118"/>
      <c r="I4" s="118"/>
      <c r="J4" s="119"/>
    </row>
    <row r="5" ht="5.25" customHeight="1" thickBot="1"/>
    <row r="6" spans="2:7" ht="15.75">
      <c r="B6" s="92" t="str">
        <f>+'ANEXO B'!B6:G6</f>
        <v>IDENTIFICACIÓN DEL OFERENTE</v>
      </c>
      <c r="C6" s="93" t="e">
        <f>+#REF!</f>
        <v>#REF!</v>
      </c>
      <c r="D6" s="93"/>
      <c r="E6" s="93"/>
      <c r="F6" s="93"/>
      <c r="G6" s="94"/>
    </row>
    <row r="7" spans="2:7" ht="15">
      <c r="B7" s="103" t="str">
        <f>+'ANEXO B'!B7</f>
        <v>NOMBRE EMPRESA</v>
      </c>
      <c r="C7" s="70"/>
      <c r="D7" s="70"/>
      <c r="E7" s="127">
        <f>+'ANEXO B'!C7:G7</f>
        <v>0</v>
      </c>
      <c r="F7" s="128"/>
      <c r="G7" s="129"/>
    </row>
    <row r="8" spans="2:7" ht="15">
      <c r="B8" s="103" t="str">
        <f>+'ANEXO B'!B8</f>
        <v>RAZON SOCIAL</v>
      </c>
      <c r="C8" s="70"/>
      <c r="D8" s="70"/>
      <c r="E8" s="127">
        <f>+'ANEXO B'!C8:G8</f>
        <v>0</v>
      </c>
      <c r="F8" s="128"/>
      <c r="G8" s="129"/>
    </row>
    <row r="9" spans="2:7" ht="15.75" thickBot="1">
      <c r="B9" s="126" t="str">
        <f>+'ANEXO B'!B9</f>
        <v>RUT</v>
      </c>
      <c r="C9" s="72"/>
      <c r="D9" s="72"/>
      <c r="E9" s="98">
        <f>+'ANEXO B'!C9:G9</f>
        <v>0</v>
      </c>
      <c r="F9" s="99"/>
      <c r="G9" s="100"/>
    </row>
    <row r="10" spans="2:7" ht="6.75" customHeight="1" thickBot="1">
      <c r="B10" s="40"/>
      <c r="C10" s="40"/>
      <c r="D10" s="40"/>
      <c r="E10" s="40"/>
      <c r="F10" s="40"/>
      <c r="G10" s="40"/>
    </row>
    <row r="11" spans="2:7" ht="15.75">
      <c r="B11" s="92" t="s">
        <v>42</v>
      </c>
      <c r="C11" s="93" t="e">
        <f>+#REF!</f>
        <v>#REF!</v>
      </c>
      <c r="D11" s="93"/>
      <c r="E11" s="93"/>
      <c r="F11" s="93"/>
      <c r="G11" s="94"/>
    </row>
    <row r="12" spans="2:7" ht="15.75" thickBot="1">
      <c r="B12" s="136" t="str">
        <f>+'ANEXO B'!B11</f>
        <v>GRUPO DE TRONCALES OFERTADA</v>
      </c>
      <c r="C12" s="137"/>
      <c r="D12" s="98">
        <f>+'ANEXO B'!C11:G11</f>
        <v>0</v>
      </c>
      <c r="E12" s="99"/>
      <c r="F12" s="99"/>
      <c r="G12" s="100"/>
    </row>
    <row r="13" ht="6.75" customHeight="1" thickBot="1"/>
    <row r="14" spans="2:15" ht="15.75" thickBot="1">
      <c r="B14" s="78" t="s">
        <v>67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2:15" ht="75">
      <c r="B15" s="42" t="s">
        <v>53</v>
      </c>
      <c r="C15" s="43" t="s">
        <v>54</v>
      </c>
      <c r="D15" s="43" t="s">
        <v>55</v>
      </c>
      <c r="E15" s="43" t="s">
        <v>56</v>
      </c>
      <c r="F15" s="43" t="s">
        <v>68</v>
      </c>
      <c r="G15" s="43" t="s">
        <v>57</v>
      </c>
      <c r="H15" s="43" t="s">
        <v>72</v>
      </c>
      <c r="I15" s="43" t="s">
        <v>59</v>
      </c>
      <c r="J15" s="43" t="s">
        <v>58</v>
      </c>
      <c r="K15" s="43" t="s">
        <v>60</v>
      </c>
      <c r="L15" s="43" t="s">
        <v>73</v>
      </c>
      <c r="M15" s="43" t="s">
        <v>71</v>
      </c>
      <c r="N15" s="43" t="s">
        <v>69</v>
      </c>
      <c r="O15" s="44" t="s">
        <v>70</v>
      </c>
    </row>
    <row r="16" spans="2:15" ht="30" customHeight="1">
      <c r="B16" s="1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41" t="s">
        <v>84</v>
      </c>
      <c r="N16" s="36"/>
      <c r="O16" s="37"/>
    </row>
    <row r="17" spans="2:15" ht="30" customHeight="1" thickBot="1">
      <c r="B17" s="1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41" t="s">
        <v>84</v>
      </c>
      <c r="N17" s="38"/>
      <c r="O17" s="39"/>
    </row>
    <row r="18" ht="15.75" thickBot="1"/>
    <row r="19" spans="2:9" ht="15.75" thickBot="1">
      <c r="B19" s="130" t="s">
        <v>74</v>
      </c>
      <c r="C19" s="131"/>
      <c r="D19" s="131"/>
      <c r="E19" s="131"/>
      <c r="F19" s="131"/>
      <c r="G19" s="131"/>
      <c r="H19" s="131"/>
      <c r="I19" s="132"/>
    </row>
    <row r="20" spans="2:9" ht="30" customHeight="1">
      <c r="B20" s="42" t="s">
        <v>54</v>
      </c>
      <c r="C20" s="43" t="s">
        <v>55</v>
      </c>
      <c r="D20" s="43" t="s">
        <v>56</v>
      </c>
      <c r="E20" s="43" t="s">
        <v>68</v>
      </c>
      <c r="F20" s="43" t="s">
        <v>57</v>
      </c>
      <c r="G20" s="43" t="s">
        <v>72</v>
      </c>
      <c r="H20" s="43" t="s">
        <v>59</v>
      </c>
      <c r="I20" s="44" t="s">
        <v>58</v>
      </c>
    </row>
    <row r="21" spans="2:9" ht="30" customHeight="1">
      <c r="B21" s="45" t="s">
        <v>18</v>
      </c>
      <c r="C21" s="36"/>
      <c r="D21" s="36"/>
      <c r="E21" s="36"/>
      <c r="F21" s="36"/>
      <c r="G21" s="36"/>
      <c r="H21" s="36"/>
      <c r="I21" s="46" t="s">
        <v>75</v>
      </c>
    </row>
    <row r="22" spans="2:9" ht="30" customHeight="1">
      <c r="B22" s="45" t="s">
        <v>10</v>
      </c>
      <c r="C22" s="36"/>
      <c r="D22" s="36"/>
      <c r="E22" s="36"/>
      <c r="F22" s="36"/>
      <c r="G22" s="36"/>
      <c r="H22" s="36"/>
      <c r="I22" s="46" t="s">
        <v>75</v>
      </c>
    </row>
    <row r="23" spans="2:9" ht="30" customHeight="1">
      <c r="B23" s="45" t="s">
        <v>12</v>
      </c>
      <c r="C23" s="36"/>
      <c r="D23" s="36"/>
      <c r="E23" s="36"/>
      <c r="F23" s="36"/>
      <c r="G23" s="36"/>
      <c r="H23" s="36"/>
      <c r="I23" s="37"/>
    </row>
    <row r="24" spans="2:9" ht="30" customHeight="1" thickBot="1">
      <c r="B24" s="47" t="s">
        <v>19</v>
      </c>
      <c r="C24" s="38"/>
      <c r="D24" s="38"/>
      <c r="E24" s="38"/>
      <c r="F24" s="38"/>
      <c r="G24" s="38"/>
      <c r="H24" s="38"/>
      <c r="I24" s="39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sheetProtection/>
  <mergeCells count="15">
    <mergeCell ref="B19:I19"/>
    <mergeCell ref="B2:J2"/>
    <mergeCell ref="B3:J3"/>
    <mergeCell ref="B4:J4"/>
    <mergeCell ref="B6:G6"/>
    <mergeCell ref="B7:D7"/>
    <mergeCell ref="E7:G7"/>
    <mergeCell ref="D12:G12"/>
    <mergeCell ref="B12:C12"/>
    <mergeCell ref="E8:G8"/>
    <mergeCell ref="B9:D9"/>
    <mergeCell ref="E9:G9"/>
    <mergeCell ref="B11:G11"/>
    <mergeCell ref="B8:D8"/>
    <mergeCell ref="B14:O14"/>
  </mergeCells>
  <dataValidations count="3">
    <dataValidation type="list" allowBlank="1" showInputMessage="1" showErrorMessage="1" sqref="C23:C24">
      <formula1>"FIJA, VARIABLE"</formula1>
    </dataValidation>
    <dataValidation type="list" allowBlank="1" showInputMessage="1" showErrorMessage="1" sqref="C16:C17 D23:D24 B21:B24">
      <formula1>"TIPO I, TIPO II, TIPO III, TIPO IV"</formula1>
    </dataValidation>
    <dataValidation type="list" allowBlank="1" showInputMessage="1" showErrorMessage="1" sqref="B16:B17">
      <formula1>"FRAY BENTOS, DOLORES, BELLA UNION, ARTIGAS, TRINIDAD, FRAILE MUERTO, RIO BRANCO, CHUY"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2016-02-11T14:50:32Z</dcterms:modified>
  <cp:category/>
  <cp:version/>
  <cp:contentType/>
  <cp:contentStatus/>
</cp:coreProperties>
</file>